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7520" windowHeight="7620"/>
  </bookViews>
  <sheets>
    <sheet name="юноши 7-8 " sheetId="1" r:id="rId1"/>
    <sheet name="девушки 7-8" sheetId="2" r:id="rId2"/>
    <sheet name="юноши 9-11" sheetId="5" r:id="rId3"/>
    <sheet name="девушки 9-11" sheetId="6" r:id="rId4"/>
  </sheets>
  <definedNames>
    <definedName name="_xlnm._FilterDatabase" localSheetId="0" hidden="1">'юноши 7-8 '!#REF!</definedName>
    <definedName name="Z_E089515C_7A47_489C_8BF8_B76124DF728F_.wvu.PrintArea" localSheetId="1" hidden="1">'девушки 7-8'!$A$1:$O$20</definedName>
    <definedName name="Z_E089515C_7A47_489C_8BF8_B76124DF728F_.wvu.PrintArea" localSheetId="3" hidden="1">'девушки 9-11'!$A$1:$O$25</definedName>
    <definedName name="Z_E089515C_7A47_489C_8BF8_B76124DF728F_.wvu.PrintArea" localSheetId="0" hidden="1">'юноши 7-8 '!$A$1:$O$16</definedName>
    <definedName name="Z_E089515C_7A47_489C_8BF8_B76124DF728F_.wvu.PrintArea" localSheetId="2" hidden="1">'юноши 9-11'!$A$1:$O$18</definedName>
    <definedName name="_xlnm.Print_Area" localSheetId="1">'девушки 7-8'!$A$1:$O$20</definedName>
    <definedName name="_xlnm.Print_Area" localSheetId="3">'девушки 9-11'!$A$1:$O$25</definedName>
    <definedName name="_xlnm.Print_Area" localSheetId="0">'юноши 7-8 '!$A$1:$O$16</definedName>
    <definedName name="_xlnm.Print_Area" localSheetId="2">'юноши 9-11'!$A$1:$O$18</definedName>
  </definedNames>
  <calcPr calcId="124519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M14" i="5"/>
  <c r="K14"/>
  <c r="I14"/>
  <c r="M13"/>
  <c r="K13"/>
  <c r="I13"/>
  <c r="M12"/>
  <c r="K12"/>
  <c r="I12"/>
  <c r="M12" i="2"/>
  <c r="K12"/>
  <c r="I12"/>
  <c r="M11"/>
  <c r="K11"/>
  <c r="I11"/>
  <c r="N11" s="1"/>
  <c r="I17"/>
  <c r="K17"/>
  <c r="M17"/>
  <c r="N14" i="5" l="1"/>
  <c r="N12"/>
  <c r="N13"/>
  <c r="N12" i="2"/>
  <c r="N17"/>
  <c r="M13" i="1"/>
  <c r="K13"/>
  <c r="I13"/>
  <c r="M12"/>
  <c r="K12"/>
  <c r="I12"/>
  <c r="M11"/>
  <c r="K11"/>
  <c r="I11"/>
  <c r="M13" i="6"/>
  <c r="M25"/>
  <c r="K25"/>
  <c r="I25"/>
  <c r="M16"/>
  <c r="K16"/>
  <c r="I16"/>
  <c r="M22"/>
  <c r="K22"/>
  <c r="I22"/>
  <c r="M24"/>
  <c r="K24"/>
  <c r="I24"/>
  <c r="M21"/>
  <c r="K21"/>
  <c r="I21"/>
  <c r="M23"/>
  <c r="K23"/>
  <c r="I23"/>
  <c r="M12"/>
  <c r="K12"/>
  <c r="I12"/>
  <c r="M17"/>
  <c r="K17"/>
  <c r="I17"/>
  <c r="M20"/>
  <c r="K20"/>
  <c r="I20"/>
  <c r="M11"/>
  <c r="K11"/>
  <c r="I11"/>
  <c r="M15"/>
  <c r="K15"/>
  <c r="I15"/>
  <c r="M18"/>
  <c r="K18"/>
  <c r="I18"/>
  <c r="M14"/>
  <c r="K14"/>
  <c r="I14"/>
  <c r="M19"/>
  <c r="K19"/>
  <c r="I19"/>
  <c r="K13"/>
  <c r="I13"/>
  <c r="M17" i="5"/>
  <c r="K17"/>
  <c r="I17"/>
  <c r="M18"/>
  <c r="K18"/>
  <c r="I18"/>
  <c r="M15"/>
  <c r="K15"/>
  <c r="I15"/>
  <c r="M16"/>
  <c r="K16"/>
  <c r="I16"/>
  <c r="M11"/>
  <c r="K11"/>
  <c r="I11"/>
  <c r="I14" i="1"/>
  <c r="I16"/>
  <c r="K14"/>
  <c r="M14"/>
  <c r="K16"/>
  <c r="M20" i="2"/>
  <c r="K20"/>
  <c r="I20"/>
  <c r="M18"/>
  <c r="K18"/>
  <c r="I18"/>
  <c r="M15"/>
  <c r="K15"/>
  <c r="I15"/>
  <c r="M13"/>
  <c r="K13"/>
  <c r="I13"/>
  <c r="M14"/>
  <c r="K14"/>
  <c r="I14"/>
  <c r="M16"/>
  <c r="K16"/>
  <c r="I16"/>
  <c r="M19"/>
  <c r="K19"/>
  <c r="I19"/>
  <c r="M15" i="1"/>
  <c r="M16"/>
  <c r="N15" i="6" l="1"/>
  <c r="N14"/>
  <c r="N16" i="5"/>
  <c r="N11"/>
  <c r="N18"/>
  <c r="N19" i="2"/>
  <c r="N15"/>
  <c r="N14"/>
  <c r="N20"/>
  <c r="N13" i="1"/>
  <c r="N11"/>
  <c r="N12"/>
  <c r="N20" i="6"/>
  <c r="N12"/>
  <c r="N23"/>
  <c r="N24"/>
  <c r="N16"/>
  <c r="N16" i="2"/>
  <c r="N13"/>
  <c r="N18"/>
  <c r="N15" i="5"/>
  <c r="N17"/>
  <c r="N13" i="6"/>
  <c r="N19"/>
  <c r="N18"/>
  <c r="N11"/>
  <c r="N17"/>
  <c r="N21"/>
  <c r="N22"/>
  <c r="N25"/>
  <c r="K15" i="1"/>
  <c r="I15"/>
  <c r="N16" l="1"/>
  <c r="N15"/>
  <c r="N14"/>
</calcChain>
</file>

<file path=xl/sharedStrings.xml><?xml version="1.0" encoding="utf-8"?>
<sst xmlns="http://schemas.openxmlformats.org/spreadsheetml/2006/main" count="353" uniqueCount="191">
  <si>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</si>
  <si>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</si>
  <si>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</si>
  <si>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</si>
  <si>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</si>
  <si>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</si>
  <si>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</si>
  <si>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</si>
  <si>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</si>
  <si>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</si>
  <si>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шифр</t>
  </si>
  <si>
    <t>Гимнастика</t>
  </si>
  <si>
    <t>фамилия</t>
  </si>
  <si>
    <t>имя</t>
  </si>
  <si>
    <t>отчество</t>
  </si>
  <si>
    <t>решения жюри по итогам проведения муниципального этапа  Всероссийской олимпиады школьников Ленинградской области по физической культуре</t>
  </si>
  <si>
    <t xml:space="preserve"> юноши 7-8</t>
  </si>
  <si>
    <t xml:space="preserve">ВСЕГО баллов </t>
  </si>
  <si>
    <t>max 100</t>
  </si>
  <si>
    <t>max 20</t>
  </si>
  <si>
    <t>max 40</t>
  </si>
  <si>
    <t>Лучший результат среди девушек 7-8 классов</t>
  </si>
  <si>
    <t xml:space="preserve"> девушки 9-11</t>
  </si>
  <si>
    <t>Лучший результат среди девушек 9-11 классов</t>
  </si>
  <si>
    <t>Лучший результат среди юношей 9-11 классов</t>
  </si>
  <si>
    <t>Лучший результат среди юношей 7-8 классов</t>
  </si>
  <si>
    <t xml:space="preserve"> юноши 9-11</t>
  </si>
  <si>
    <t>Игровые виды спорта</t>
  </si>
  <si>
    <t>Максимально возможный результат в теории 7-8 классов</t>
  </si>
  <si>
    <t>Максимально возможный результат в теории 9-11 классов</t>
  </si>
  <si>
    <t xml:space="preserve"> девушки 7-8</t>
  </si>
  <si>
    <t>8-1-6</t>
  </si>
  <si>
    <t>Старостин</t>
  </si>
  <si>
    <t>Леонид</t>
  </si>
  <si>
    <t>Вячеславович</t>
  </si>
  <si>
    <t>8-3-3</t>
  </si>
  <si>
    <t>Голубев</t>
  </si>
  <si>
    <t>Роман</t>
  </si>
  <si>
    <t>Константинович</t>
  </si>
  <si>
    <t>7-4-16</t>
  </si>
  <si>
    <t>Макаров</t>
  </si>
  <si>
    <t>Тимофей</t>
  </si>
  <si>
    <t>Владимирович</t>
  </si>
  <si>
    <t>8-5-4</t>
  </si>
  <si>
    <t>Гайков</t>
  </si>
  <si>
    <t>Артём</t>
  </si>
  <si>
    <t>Ярославолвич</t>
  </si>
  <si>
    <t>7-6-2</t>
  </si>
  <si>
    <t>Шеньшин</t>
  </si>
  <si>
    <t>Михаил</t>
  </si>
  <si>
    <t>7-8-8</t>
  </si>
  <si>
    <t>Расторгуев</t>
  </si>
  <si>
    <t>Лев</t>
  </si>
  <si>
    <t>Юрьевич</t>
  </si>
  <si>
    <t>МБОУ «Средняя общеобразовательная школа № 2 г. Никольское» Тосненского района</t>
  </si>
  <si>
    <t>МБОУ «Тосненская средняя общеобразовательная школа № 3 имени Героя Советского Союза С.П. Тимофеева»</t>
  </si>
  <si>
    <t>МКОУ «Федоровская средняя общеобразовательная школа» Тосненского района</t>
  </si>
  <si>
    <t>МБОУ "Гимназия № 2 г. Тосно им. Героя Социалистического Труда Н.Ф.Федорова"</t>
  </si>
  <si>
    <t>7-1-18</t>
  </si>
  <si>
    <t>Михайлова</t>
  </si>
  <si>
    <t>Дарья</t>
  </si>
  <si>
    <t>Максимовна</t>
  </si>
  <si>
    <t>8-2-1</t>
  </si>
  <si>
    <t xml:space="preserve">Дмитриева </t>
  </si>
  <si>
    <t>София</t>
  </si>
  <si>
    <t>Юрьевна</t>
  </si>
  <si>
    <t>7-6-7</t>
  </si>
  <si>
    <t xml:space="preserve">Якимова </t>
  </si>
  <si>
    <t>Кристина</t>
  </si>
  <si>
    <t>Николаевна</t>
  </si>
  <si>
    <t>8-7-16</t>
  </si>
  <si>
    <t>Пасечникова</t>
  </si>
  <si>
    <t>8-10-2</t>
  </si>
  <si>
    <t>Езофатова</t>
  </si>
  <si>
    <t>Полина</t>
  </si>
  <si>
    <t>Дмитриевна</t>
  </si>
  <si>
    <t>7-12-1</t>
  </si>
  <si>
    <t>Ибрагимова</t>
  </si>
  <si>
    <t>Лола</t>
  </si>
  <si>
    <t>Асроровна</t>
  </si>
  <si>
    <t>8-13-5</t>
  </si>
  <si>
    <t>Мустафина</t>
  </si>
  <si>
    <t>Ева</t>
  </si>
  <si>
    <t>Васильевна</t>
  </si>
  <si>
    <t>7-14-3</t>
  </si>
  <si>
    <t>Вегера</t>
  </si>
  <si>
    <t>Игоревна</t>
  </si>
  <si>
    <t>6-15-4</t>
  </si>
  <si>
    <t>Чуйкова</t>
  </si>
  <si>
    <t>Арина</t>
  </si>
  <si>
    <t>Денисовна</t>
  </si>
  <si>
    <t>6-16-4</t>
  </si>
  <si>
    <t>Соловьева</t>
  </si>
  <si>
    <t>Дарина</t>
  </si>
  <si>
    <t>МКОУ «Войскоровская основная общеобразовательная школа» Тосненского района</t>
  </si>
  <si>
    <t>МБОУ «Средняя общеобразовательная школа № 1 г. Тосно с углубленным изучением отдельных предметов»</t>
  </si>
  <si>
    <t>МБОУ «Средняя общеобразовательная школа № 3 г. Никольское» Тосненского района</t>
  </si>
  <si>
    <t>МБОУ «Гимназия № 1 г. Никольское» Тосненского района</t>
  </si>
  <si>
    <t>11-1-1</t>
  </si>
  <si>
    <t>Кузин</t>
  </si>
  <si>
    <t>Алексей</t>
  </si>
  <si>
    <t>Витальевич</t>
  </si>
  <si>
    <t>11-2-1</t>
  </si>
  <si>
    <t xml:space="preserve">Лыков </t>
  </si>
  <si>
    <t>Александр</t>
  </si>
  <si>
    <t>Степанович</t>
  </si>
  <si>
    <t>11-3-4</t>
  </si>
  <si>
    <t>Иванов</t>
  </si>
  <si>
    <t>Максим</t>
  </si>
  <si>
    <t>Андреевич</t>
  </si>
  <si>
    <t>10-8-16</t>
  </si>
  <si>
    <t>Васковский</t>
  </si>
  <si>
    <t>Дмитрий</t>
  </si>
  <si>
    <t>Алексеевич</t>
  </si>
  <si>
    <t>11-9-8</t>
  </si>
  <si>
    <t>Радецкий</t>
  </si>
  <si>
    <t>Егор</t>
  </si>
  <si>
    <t>11-10-2</t>
  </si>
  <si>
    <t>Коминов</t>
  </si>
  <si>
    <t>Евгений</t>
  </si>
  <si>
    <t>Вадимович</t>
  </si>
  <si>
    <t>11-11-2</t>
  </si>
  <si>
    <t>Тимошенко</t>
  </si>
  <si>
    <t>Александрович</t>
  </si>
  <si>
    <t>10-12-5</t>
  </si>
  <si>
    <t xml:space="preserve">Андреев  </t>
  </si>
  <si>
    <t>Василий</t>
  </si>
  <si>
    <t>Николаевич</t>
  </si>
  <si>
    <t>МБОУ «Средняя общеобразовательная школа № 4 г. Тосно»</t>
  </si>
  <si>
    <t>9-1-7</t>
  </si>
  <si>
    <t>Корнева</t>
  </si>
  <si>
    <t>Владимировна</t>
  </si>
  <si>
    <t>9-15-4</t>
  </si>
  <si>
    <t>Комогорова</t>
  </si>
  <si>
    <t>Алина</t>
  </si>
  <si>
    <t>Алоексеевна</t>
  </si>
  <si>
    <t>9-3-3</t>
  </si>
  <si>
    <t>Алексеевна</t>
  </si>
  <si>
    <t>10-16-4</t>
  </si>
  <si>
    <t xml:space="preserve">Ковальчук </t>
  </si>
  <si>
    <t>Эльвира</t>
  </si>
  <si>
    <t>9-5-1</t>
  </si>
  <si>
    <t xml:space="preserve">Юн </t>
  </si>
  <si>
    <t>Карина</t>
  </si>
  <si>
    <t>Георгиевна</t>
  </si>
  <si>
    <t>9-9-1</t>
  </si>
  <si>
    <t>Кононученко</t>
  </si>
  <si>
    <t>Мария</t>
  </si>
  <si>
    <t>9-12-1</t>
  </si>
  <si>
    <t>Квятковская</t>
  </si>
  <si>
    <t>Алеся</t>
  </si>
  <si>
    <t>9-13-1</t>
  </si>
  <si>
    <t>Корниленко</t>
  </si>
  <si>
    <t>Елизавета</t>
  </si>
  <si>
    <t>9-14-1</t>
  </si>
  <si>
    <t>Вишневская</t>
  </si>
  <si>
    <t>Анастасия</t>
  </si>
  <si>
    <t>Викторовна</t>
  </si>
  <si>
    <t>10-18-2</t>
  </si>
  <si>
    <t>Блинова</t>
  </si>
  <si>
    <t>Эвелина</t>
  </si>
  <si>
    <t>Андреевна</t>
  </si>
  <si>
    <t>9-20-5</t>
  </si>
  <si>
    <t xml:space="preserve">Хубларян </t>
  </si>
  <si>
    <t xml:space="preserve">Маргарита </t>
  </si>
  <si>
    <t>Григорьевна</t>
  </si>
  <si>
    <t>10-22-8</t>
  </si>
  <si>
    <t>Васильева</t>
  </si>
  <si>
    <t>8-23-3</t>
  </si>
  <si>
    <t>Бушуева</t>
  </si>
  <si>
    <t>Екатерина</t>
  </si>
  <si>
    <t>Романовна</t>
  </si>
  <si>
    <t>8-24-3</t>
  </si>
  <si>
    <t>Платонова</t>
  </si>
  <si>
    <t>Ульяна</t>
  </si>
  <si>
    <t>Дмитреевна</t>
  </si>
  <si>
    <t>8-25-4</t>
  </si>
  <si>
    <t>Григорьева</t>
  </si>
  <si>
    <t>Алёна</t>
  </si>
  <si>
    <t>Константиновна</t>
  </si>
  <si>
    <t>Дата и время: "__12__"_____декабря__________ 2023 года</t>
  </si>
  <si>
    <t>Место проведения: ___МБОУ " СОШ № 4 г. Тосно"_____________________</t>
  </si>
  <si>
    <t>Дата и время: "__12__"___декабря____________ 2023 года</t>
  </si>
  <si>
    <t>Место проведения: _____МБОУ " СОШ № 4 г. Тосно"__________________</t>
  </si>
  <si>
    <t>Дата и время: "_12___"__декабря_____________ 2023 года</t>
  </si>
  <si>
    <t>Дата и время: "__12__"__декабря_____________ 2023 года</t>
  </si>
  <si>
    <t>Место проведения: _______МБОУ " СОШ № 4 г. Тосно"_________________</t>
  </si>
  <si>
    <t>Победитель</t>
  </si>
  <si>
    <t>Призер</t>
  </si>
  <si>
    <t>участник</t>
  </si>
  <si>
    <t>МБОУ «Сельцовская средняя общеобразовательная школа имени Е.М. Мелашенко» Тосненского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</si>
</sst>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1111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>
      <alignment vertical="center"/>
    </xf>
    <xf numFmtId="0" fontId="13" fillId="0" borderId="0">
      <protection locked="0"/>
    </xf>
    <xf numFmtId="0" fontId="16" fillId="0" borderId="0"/>
    <xf numFmtId="0" fontId="17" fillId="0" borderId="0" applyFill="0" applyProtection="0"/>
    <xf numFmtId="0" fontId="18" fillId="0" borderId="0"/>
    <xf numFmtId="0" fontId="5" fillId="0" borderId="0"/>
    <xf numFmtId="0" fontId="1" fillId="0" borderId="0"/>
    <xf numFmtId="0" fontId="5" fillId="0" borderId="0"/>
    <xf numFmtId="0" fontId="5" fillId="0" borderId="0">
      <protection locked="0"/>
    </xf>
    <xf numFmtId="0" fontId="5" fillId="0" borderId="0"/>
    <xf numFmtId="0" fontId="5" fillId="0" borderId="0"/>
    <xf numFmtId="0" fontId="17" fillId="0" borderId="0"/>
    <xf numFmtId="0" fontId="5" fillId="0" borderId="0"/>
  </cellStyleXfs>
  <cellXfs count="165">
    <xf numFmtId="0" fontId="0" fillId="0" borderId="0" xfId="0">
      <alignment vertical="center"/>
    </xf>
    <xf numFmtId="0" fontId="3" fillId="0" borderId="0" xfId="0" applyFont="1" applyFill="1" applyAlignment="1"/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/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2" fontId="9" fillId="0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9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5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2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2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9" fillId="2" borderId="3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49" fontId="19" fillId="0" borderId="11" xfId="0" applyNumberFormat="1" applyFont="1" applyBorder="1" applyAlignment="1">
      <alignment horizontal="center" vertical="center"/>
    </xf>
    <xf numFmtId="0" fontId="15" fillId="4" borderId="11" xfId="5" applyFont="1" applyFill="1" applyBorder="1" applyAlignment="1" applyProtection="1">
      <alignment horizontal="left" vertical="center" wrapText="1"/>
      <protection locked="0"/>
    </xf>
    <xf numFmtId="0" fontId="15" fillId="4" borderId="3" xfId="5" applyFont="1" applyFill="1" applyBorder="1" applyAlignment="1" applyProtection="1">
      <alignment horizontal="left" vertical="center" wrapText="1"/>
      <protection locked="0"/>
    </xf>
    <xf numFmtId="49" fontId="19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center" vertical="center"/>
    </xf>
    <xf numFmtId="49" fontId="20" fillId="0" borderId="3" xfId="6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4" applyFont="1" applyBorder="1" applyAlignment="1">
      <alignment horizontal="left" vertical="center" wrapText="1"/>
    </xf>
    <xf numFmtId="0" fontId="9" fillId="0" borderId="3" xfId="5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7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3" xfId="5" applyFont="1" applyFill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20" fillId="0" borderId="3" xfId="6" applyNumberFormat="1" applyFont="1" applyBorder="1" applyAlignment="1">
      <alignment vertical="center" wrapText="1"/>
    </xf>
    <xf numFmtId="0" fontId="14" fillId="4" borderId="3" xfId="8" applyFont="1" applyFill="1" applyBorder="1" applyAlignment="1" applyProtection="1">
      <alignment horizontal="left" vertical="center" wrapText="1"/>
    </xf>
    <xf numFmtId="0" fontId="9" fillId="0" borderId="3" xfId="9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3" xfId="5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20" fillId="0" borderId="13" xfId="6" applyNumberFormat="1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10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49" fontId="20" fillId="0" borderId="3" xfId="4" applyNumberFormat="1" applyFont="1" applyBorder="1" applyAlignment="1">
      <alignment horizontal="left" vertical="center" wrapText="1"/>
    </xf>
    <xf numFmtId="0" fontId="15" fillId="0" borderId="3" xfId="11" applyFont="1" applyBorder="1" applyAlignment="1">
      <alignment horizontal="left" vertical="center"/>
    </xf>
    <xf numFmtId="0" fontId="9" fillId="0" borderId="3" xfId="1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3" xfId="12" applyFont="1" applyFill="1" applyBorder="1" applyAlignment="1">
      <alignment horizontal="center" vertical="center" wrapText="1"/>
    </xf>
    <xf numFmtId="0" fontId="9" fillId="0" borderId="5" xfId="4" applyFont="1" applyBorder="1" applyAlignment="1">
      <alignment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9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1" fillId="3" borderId="9" xfId="0" applyNumberFormat="1" applyFont="1" applyFill="1" applyBorder="1" applyAlignment="1">
      <alignment horizontal="center" vertical="center" wrapText="1"/>
    </xf>
    <xf numFmtId="2" fontId="11" fillId="5" borderId="9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4" applyFont="1" applyBorder="1" applyAlignment="1">
      <alignment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10" fillId="0" borderId="7" xfId="0" applyFont="1" applyFill="1" applyBorder="1" applyAlignment="1" applyProtection="1">
      <alignment horizontal="right" vertical="top" wrapText="1"/>
      <protection locked="0"/>
    </xf>
    <xf numFmtId="0" fontId="10" fillId="0" borderId="8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</cellXfs>
  <cellStyles count="13">
    <cellStyle name="Обычный" xfId="0" builtinId="0"/>
    <cellStyle name="Обычный 11" xfId="12"/>
    <cellStyle name="Обычный 14" xfId="7"/>
    <cellStyle name="Обычный 18" xfId="10"/>
    <cellStyle name="Обычный 2" xfId="1"/>
    <cellStyle name="Обычный 2 2" xfId="8"/>
    <cellStyle name="Обычный 2 3" xfId="6"/>
    <cellStyle name="Обычный 25" xfId="3"/>
    <cellStyle name="Обычный 3" xfId="4"/>
    <cellStyle name="Обычный 4" xfId="2"/>
    <cellStyle name="Обычный 5" xfId="5"/>
    <cellStyle name="Обычный 6" xfId="9"/>
    <cellStyle name="Обычный_Лист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A4" workbookViewId="0">
      <selection activeCell="G17" sqref="G17"/>
    </sheetView>
  </sheetViews>
  <sheetFormatPr defaultColWidth="9.140625" defaultRowHeight="15.75"/>
  <cols>
    <col min="1" max="1" width="4.140625" style="57" customWidth="1"/>
    <col min="2" max="2" width="6.85546875" style="57" customWidth="1"/>
    <col min="3" max="3" width="11" style="57" customWidth="1"/>
    <col min="4" max="4" width="10" style="57" customWidth="1"/>
    <col min="5" max="5" width="15.28515625" style="57" customWidth="1"/>
    <col min="6" max="6" width="7.42578125" style="57" customWidth="1"/>
    <col min="7" max="7" width="53.5703125" style="32" customWidth="1"/>
    <col min="8" max="8" width="9.140625" style="33"/>
    <col min="9" max="9" width="9.7109375" style="33" customWidth="1"/>
    <col min="10" max="10" width="8.140625" style="33" customWidth="1"/>
    <col min="11" max="11" width="9.7109375" style="33" customWidth="1"/>
    <col min="12" max="12" width="7.85546875" style="33" customWidth="1"/>
    <col min="13" max="13" width="9.7109375" style="34" customWidth="1"/>
    <col min="14" max="14" width="10.5703125" style="33" customWidth="1"/>
    <col min="15" max="15" width="14.7109375" style="31" customWidth="1"/>
    <col min="16" max="16384" width="9.140625" style="31"/>
  </cols>
  <sheetData>
    <row r="1" spans="1:16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>
      <c r="A2" s="138" t="s">
        <v>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6">
      <c r="A3" s="139" t="s">
        <v>185</v>
      </c>
      <c r="B3" s="139"/>
      <c r="C3" s="139"/>
      <c r="D3" s="139"/>
      <c r="E3" s="139"/>
      <c r="F3" s="140"/>
      <c r="O3" s="35"/>
    </row>
    <row r="4" spans="1:16">
      <c r="A4" s="139" t="s">
        <v>186</v>
      </c>
      <c r="B4" s="139"/>
      <c r="C4" s="139"/>
      <c r="D4" s="139"/>
      <c r="E4" s="139"/>
      <c r="F4" s="143"/>
      <c r="G4" s="36"/>
    </row>
    <row r="5" spans="1:16">
      <c r="A5" s="147" t="s">
        <v>16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6" s="57" customFormat="1" ht="15.75" customHeight="1">
      <c r="A6" s="144" t="s">
        <v>1</v>
      </c>
      <c r="B6" s="144" t="s">
        <v>10</v>
      </c>
      <c r="C6" s="144" t="s">
        <v>12</v>
      </c>
      <c r="D6" s="144" t="s">
        <v>13</v>
      </c>
      <c r="E6" s="144" t="s">
        <v>14</v>
      </c>
      <c r="F6" s="144" t="s">
        <v>2</v>
      </c>
      <c r="G6" s="144" t="s">
        <v>9</v>
      </c>
      <c r="H6" s="135" t="s">
        <v>27</v>
      </c>
      <c r="I6" s="135"/>
      <c r="J6" s="135" t="s">
        <v>11</v>
      </c>
      <c r="K6" s="135"/>
      <c r="L6" s="135" t="s">
        <v>3</v>
      </c>
      <c r="M6" s="135"/>
      <c r="N6" s="136" t="s">
        <v>17</v>
      </c>
      <c r="O6" s="148" t="s">
        <v>5</v>
      </c>
    </row>
    <row r="7" spans="1:16" s="57" customFormat="1">
      <c r="A7" s="145"/>
      <c r="B7" s="145"/>
      <c r="C7" s="145"/>
      <c r="D7" s="145"/>
      <c r="E7" s="145"/>
      <c r="F7" s="145"/>
      <c r="G7" s="145"/>
      <c r="H7" s="135"/>
      <c r="I7" s="135"/>
      <c r="J7" s="135"/>
      <c r="K7" s="135"/>
      <c r="L7" s="135"/>
      <c r="M7" s="135"/>
      <c r="N7" s="136"/>
      <c r="O7" s="149"/>
    </row>
    <row r="8" spans="1:16" s="57" customFormat="1" ht="25.5">
      <c r="A8" s="145"/>
      <c r="B8" s="145"/>
      <c r="C8" s="145"/>
      <c r="D8" s="145"/>
      <c r="E8" s="145"/>
      <c r="F8" s="145"/>
      <c r="G8" s="145"/>
      <c r="H8" s="37" t="s">
        <v>6</v>
      </c>
      <c r="I8" s="59" t="s">
        <v>7</v>
      </c>
      <c r="J8" s="37" t="s">
        <v>8</v>
      </c>
      <c r="K8" s="59" t="s">
        <v>7</v>
      </c>
      <c r="L8" s="37" t="s">
        <v>4</v>
      </c>
      <c r="M8" s="60" t="s">
        <v>7</v>
      </c>
      <c r="N8" s="136"/>
      <c r="O8" s="149"/>
    </row>
    <row r="9" spans="1:16" s="57" customFormat="1" ht="16.5" thickBot="1">
      <c r="A9" s="146"/>
      <c r="B9" s="146"/>
      <c r="C9" s="146"/>
      <c r="D9" s="146"/>
      <c r="E9" s="146"/>
      <c r="F9" s="146"/>
      <c r="G9" s="146"/>
      <c r="H9" s="38"/>
      <c r="I9" s="59" t="s">
        <v>20</v>
      </c>
      <c r="J9" s="39"/>
      <c r="K9" s="59" t="s">
        <v>20</v>
      </c>
      <c r="L9" s="39"/>
      <c r="M9" s="59" t="s">
        <v>19</v>
      </c>
      <c r="N9" s="59" t="s">
        <v>18</v>
      </c>
      <c r="O9" s="149"/>
    </row>
    <row r="10" spans="1:16" s="57" customFormat="1">
      <c r="A10" s="141" t="s">
        <v>25</v>
      </c>
      <c r="B10" s="142"/>
      <c r="C10" s="142"/>
      <c r="D10" s="142"/>
      <c r="E10" s="142"/>
      <c r="F10" s="142"/>
      <c r="G10" s="142"/>
      <c r="H10" s="125">
        <v>1.1499999999999999</v>
      </c>
      <c r="I10" s="61"/>
      <c r="J10" s="41">
        <v>18.2</v>
      </c>
      <c r="K10" s="62"/>
      <c r="L10" s="126">
        <v>53</v>
      </c>
      <c r="M10" s="63"/>
      <c r="N10" s="64"/>
      <c r="O10" s="149"/>
      <c r="P10" s="58"/>
    </row>
    <row r="11" spans="1:16" s="120" customFormat="1" ht="25.5">
      <c r="A11" s="43">
        <v>1</v>
      </c>
      <c r="B11" s="76" t="s">
        <v>31</v>
      </c>
      <c r="C11" s="72" t="s">
        <v>32</v>
      </c>
      <c r="D11" s="72" t="s">
        <v>33</v>
      </c>
      <c r="E11" s="72" t="s">
        <v>34</v>
      </c>
      <c r="F11" s="86">
        <v>8</v>
      </c>
      <c r="G11" s="113" t="s">
        <v>54</v>
      </c>
      <c r="H11" s="47">
        <v>1.1499999999999999</v>
      </c>
      <c r="I11" s="56">
        <f t="shared" ref="I11:I16" si="0">40*$H$10/H11</f>
        <v>40</v>
      </c>
      <c r="J11" s="37">
        <v>18.2</v>
      </c>
      <c r="K11" s="56">
        <f t="shared" ref="K11:K16" si="1">40*J11/$J$10</f>
        <v>40</v>
      </c>
      <c r="L11" s="48">
        <v>24</v>
      </c>
      <c r="M11" s="56">
        <f t="shared" ref="M11:M16" si="2">20*L11/$L$10</f>
        <v>9.0566037735849054</v>
      </c>
      <c r="N11" s="56">
        <f t="shared" ref="N11:N16" si="3">I11+K11+M11</f>
        <v>89.056603773584911</v>
      </c>
      <c r="O11" s="127" t="s">
        <v>187</v>
      </c>
      <c r="P11" s="119"/>
    </row>
    <row r="12" spans="1:16" s="120" customFormat="1" ht="25.5">
      <c r="A12" s="43">
        <v>2</v>
      </c>
      <c r="B12" s="76" t="s">
        <v>39</v>
      </c>
      <c r="C12" s="72" t="s">
        <v>40</v>
      </c>
      <c r="D12" s="72" t="s">
        <v>41</v>
      </c>
      <c r="E12" s="72" t="s">
        <v>42</v>
      </c>
      <c r="F12" s="87">
        <v>7</v>
      </c>
      <c r="G12" s="82" t="s">
        <v>56</v>
      </c>
      <c r="H12" s="47">
        <v>1.18</v>
      </c>
      <c r="I12" s="56">
        <f t="shared" si="0"/>
        <v>38.983050847457626</v>
      </c>
      <c r="J12" s="37">
        <v>18.100000000000001</v>
      </c>
      <c r="K12" s="56">
        <f t="shared" si="1"/>
        <v>39.780219780219781</v>
      </c>
      <c r="L12" s="48">
        <v>18</v>
      </c>
      <c r="M12" s="56">
        <f t="shared" si="2"/>
        <v>6.7924528301886795</v>
      </c>
      <c r="N12" s="56">
        <f t="shared" si="3"/>
        <v>85.55572345786608</v>
      </c>
      <c r="O12" s="127" t="s">
        <v>188</v>
      </c>
      <c r="P12" s="119"/>
    </row>
    <row r="13" spans="1:16" s="120" customFormat="1" ht="25.5">
      <c r="A13" s="43">
        <v>3</v>
      </c>
      <c r="B13" s="79" t="s">
        <v>47</v>
      </c>
      <c r="C13" s="80" t="s">
        <v>48</v>
      </c>
      <c r="D13" s="80" t="s">
        <v>49</v>
      </c>
      <c r="E13" s="80" t="s">
        <v>42</v>
      </c>
      <c r="F13" s="86">
        <v>7</v>
      </c>
      <c r="G13" s="84" t="s">
        <v>57</v>
      </c>
      <c r="H13" s="47">
        <v>1.19</v>
      </c>
      <c r="I13" s="56">
        <f t="shared" si="0"/>
        <v>38.655462184873954</v>
      </c>
      <c r="J13" s="37">
        <v>15.7</v>
      </c>
      <c r="K13" s="56">
        <f t="shared" si="1"/>
        <v>34.505494505494504</v>
      </c>
      <c r="L13" s="48">
        <v>24</v>
      </c>
      <c r="M13" s="56">
        <f t="shared" si="2"/>
        <v>9.0566037735849054</v>
      </c>
      <c r="N13" s="56">
        <f t="shared" si="3"/>
        <v>82.217560463953376</v>
      </c>
      <c r="O13" s="127" t="s">
        <v>188</v>
      </c>
      <c r="P13" s="119"/>
    </row>
    <row r="14" spans="1:16" s="57" customFormat="1" ht="27" customHeight="1">
      <c r="A14" s="43">
        <v>4</v>
      </c>
      <c r="B14" s="73" t="s">
        <v>35</v>
      </c>
      <c r="C14" s="74" t="s">
        <v>36</v>
      </c>
      <c r="D14" s="75" t="s">
        <v>37</v>
      </c>
      <c r="E14" s="75" t="s">
        <v>38</v>
      </c>
      <c r="F14" s="86">
        <v>8</v>
      </c>
      <c r="G14" s="83" t="s">
        <v>55</v>
      </c>
      <c r="H14" s="47">
        <v>1.42</v>
      </c>
      <c r="I14" s="56">
        <f t="shared" si="0"/>
        <v>32.394366197183103</v>
      </c>
      <c r="J14" s="37">
        <v>13.2</v>
      </c>
      <c r="K14" s="56">
        <f t="shared" si="1"/>
        <v>29.010989010989011</v>
      </c>
      <c r="L14" s="48">
        <v>18</v>
      </c>
      <c r="M14" s="56">
        <f t="shared" si="2"/>
        <v>6.7924528301886795</v>
      </c>
      <c r="N14" s="56">
        <f t="shared" si="3"/>
        <v>68.19780803836079</v>
      </c>
      <c r="O14" s="127" t="s">
        <v>189</v>
      </c>
    </row>
    <row r="15" spans="1:16" s="57" customFormat="1" ht="27" customHeight="1">
      <c r="A15" s="43">
        <v>5</v>
      </c>
      <c r="B15" s="76" t="s">
        <v>43</v>
      </c>
      <c r="C15" s="77" t="s">
        <v>44</v>
      </c>
      <c r="D15" s="78" t="s">
        <v>45</v>
      </c>
      <c r="E15" s="78" t="s">
        <v>46</v>
      </c>
      <c r="F15" s="88">
        <v>8</v>
      </c>
      <c r="G15" s="97" t="s">
        <v>128</v>
      </c>
      <c r="H15" s="47">
        <v>1.3</v>
      </c>
      <c r="I15" s="56">
        <f t="shared" si="0"/>
        <v>35.384615384615387</v>
      </c>
      <c r="J15" s="37">
        <v>0</v>
      </c>
      <c r="K15" s="56">
        <f t="shared" si="1"/>
        <v>0</v>
      </c>
      <c r="L15" s="48">
        <v>23</v>
      </c>
      <c r="M15" s="56">
        <f t="shared" si="2"/>
        <v>8.6792452830188687</v>
      </c>
      <c r="N15" s="56">
        <f t="shared" si="3"/>
        <v>44.063860667634259</v>
      </c>
      <c r="O15" s="46" t="s">
        <v>189</v>
      </c>
    </row>
    <row r="16" spans="1:16" s="49" customFormat="1" ht="27" customHeight="1">
      <c r="A16" s="43">
        <v>6</v>
      </c>
      <c r="B16" s="76" t="s">
        <v>50</v>
      </c>
      <c r="C16" s="81" t="s">
        <v>51</v>
      </c>
      <c r="D16" s="81" t="s">
        <v>52</v>
      </c>
      <c r="E16" s="81" t="s">
        <v>53</v>
      </c>
      <c r="F16" s="86">
        <v>7</v>
      </c>
      <c r="G16" s="85" t="s">
        <v>190</v>
      </c>
      <c r="H16" s="47">
        <v>1.22</v>
      </c>
      <c r="I16" s="56">
        <f t="shared" si="0"/>
        <v>37.704918032786885</v>
      </c>
      <c r="J16" s="37">
        <v>0</v>
      </c>
      <c r="K16" s="56">
        <f t="shared" si="1"/>
        <v>0</v>
      </c>
      <c r="L16" s="48">
        <v>19</v>
      </c>
      <c r="M16" s="56">
        <f t="shared" si="2"/>
        <v>7.1698113207547172</v>
      </c>
      <c r="N16" s="56">
        <f t="shared" si="3"/>
        <v>44.874729353541603</v>
      </c>
      <c r="O16" s="46" t="s">
        <v>189</v>
      </c>
    </row>
    <row r="17" spans="1:16" ht="16.5" thickBot="1">
      <c r="A17" s="50"/>
      <c r="B17" s="50"/>
      <c r="C17" s="50"/>
      <c r="D17" s="50"/>
      <c r="E17" s="50"/>
    </row>
    <row r="18" spans="1:16" ht="15.75" customHeight="1">
      <c r="A18" s="50"/>
      <c r="B18" s="50"/>
      <c r="C18" s="51" t="s">
        <v>25</v>
      </c>
      <c r="D18" s="52"/>
      <c r="E18" s="52"/>
      <c r="F18" s="52"/>
      <c r="G18" s="52"/>
      <c r="H18" s="53"/>
      <c r="I18" s="52"/>
      <c r="M18" s="33"/>
      <c r="O18" s="34"/>
      <c r="P18" s="33"/>
    </row>
    <row r="19" spans="1:16" ht="16.5" thickBot="1">
      <c r="A19" s="50"/>
      <c r="B19" s="50"/>
      <c r="C19" s="50"/>
      <c r="D19" s="50"/>
      <c r="E19" s="50"/>
      <c r="G19" s="36"/>
      <c r="M19" s="33"/>
      <c r="O19" s="34"/>
      <c r="P19" s="33"/>
    </row>
    <row r="20" spans="1:16">
      <c r="A20" s="50"/>
      <c r="B20" s="50"/>
      <c r="C20" s="51" t="s">
        <v>28</v>
      </c>
      <c r="D20" s="52"/>
      <c r="E20" s="52"/>
      <c r="F20" s="52"/>
      <c r="G20" s="52"/>
      <c r="H20" s="54">
        <v>53</v>
      </c>
      <c r="M20" s="33"/>
      <c r="O20" s="34"/>
      <c r="P20" s="33"/>
    </row>
    <row r="21" spans="1:16">
      <c r="A21" s="50"/>
      <c r="B21" s="50"/>
      <c r="C21" s="50"/>
      <c r="D21" s="50"/>
      <c r="E21" s="50"/>
    </row>
    <row r="22" spans="1:16">
      <c r="A22" s="50"/>
      <c r="B22" s="50"/>
      <c r="C22" s="50"/>
      <c r="D22" s="50"/>
      <c r="E22" s="50"/>
    </row>
    <row r="23" spans="1:16">
      <c r="A23" s="50"/>
      <c r="B23" s="50"/>
      <c r="C23" s="50"/>
      <c r="D23" s="50"/>
      <c r="E23" s="50"/>
    </row>
    <row r="24" spans="1:16">
      <c r="A24" s="50"/>
      <c r="B24" s="50"/>
      <c r="C24" s="50"/>
      <c r="D24" s="50"/>
      <c r="E24" s="50"/>
    </row>
    <row r="25" spans="1:16">
      <c r="A25" s="50"/>
      <c r="B25" s="50"/>
      <c r="C25" s="50"/>
      <c r="D25" s="50"/>
      <c r="E25" s="50"/>
    </row>
    <row r="26" spans="1:16">
      <c r="A26" s="50"/>
      <c r="B26" s="50"/>
      <c r="C26" s="50"/>
      <c r="D26" s="50"/>
      <c r="E26" s="50"/>
    </row>
    <row r="27" spans="1:16">
      <c r="A27" s="50"/>
      <c r="B27" s="50"/>
      <c r="C27" s="50"/>
      <c r="D27" s="50"/>
      <c r="E27" s="50"/>
    </row>
    <row r="28" spans="1:16">
      <c r="A28" s="50"/>
      <c r="B28" s="50"/>
      <c r="C28" s="50"/>
      <c r="D28" s="50"/>
      <c r="E28" s="50"/>
    </row>
    <row r="29" spans="1:16">
      <c r="A29" s="50"/>
      <c r="B29" s="50"/>
      <c r="C29" s="50"/>
      <c r="D29" s="50"/>
      <c r="E29" s="50"/>
    </row>
    <row r="30" spans="1:16">
      <c r="A30" s="50"/>
      <c r="B30" s="50"/>
      <c r="C30" s="50"/>
      <c r="D30" s="50"/>
      <c r="E30" s="50"/>
    </row>
    <row r="31" spans="1:16">
      <c r="A31" s="50"/>
      <c r="B31" s="50"/>
      <c r="C31" s="50"/>
      <c r="D31" s="50"/>
      <c r="E31" s="50"/>
    </row>
    <row r="32" spans="1:16">
      <c r="A32" s="50"/>
      <c r="B32" s="50"/>
      <c r="C32" s="50"/>
      <c r="D32" s="50"/>
      <c r="E32" s="50"/>
    </row>
    <row r="33" spans="1:5">
      <c r="A33" s="55"/>
      <c r="B33" s="55"/>
      <c r="C33" s="55"/>
      <c r="D33" s="55"/>
      <c r="E33" s="55"/>
    </row>
  </sheetData>
  <sheetProtection formatCells="0" formatRows="0" insertRows="0" deleteRows="0" autoFilter="0"/>
  <protectedRanges>
    <protectedRange password="CA9C" sqref="J10:J16" name="Диапазон2"/>
    <protectedRange password="CA9C" sqref="H11:H16" name="Диапазон1"/>
    <protectedRange password="CA9C" sqref="C14:E15 C11:E11" name="Диапазон1_2"/>
    <protectedRange password="CA9C" sqref="G11:G12" name="Диапазон1_1_1"/>
    <protectedRange password="CA9C" sqref="G14" name="Диапазон1_5_1"/>
    <protectedRange password="CA9C" sqref="F14:F15 F11" name="Диапазон1_1_1_1"/>
    <protectedRange password="CA9C" sqref="G15" name="Диапазон1_2_1"/>
  </protectedRanges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0:G10"/>
    <mergeCell ref="A4:F4"/>
    <mergeCell ref="B6:B9"/>
    <mergeCell ref="D6:D9"/>
    <mergeCell ref="A5:O5"/>
    <mergeCell ref="F6:F9"/>
    <mergeCell ref="G6:G9"/>
    <mergeCell ref="A6:A9"/>
    <mergeCell ref="C6:C9"/>
    <mergeCell ref="E6:E9"/>
    <mergeCell ref="O6:O10"/>
    <mergeCell ref="H6:I7"/>
    <mergeCell ref="J6:K7"/>
    <mergeCell ref="L6:M7"/>
    <mergeCell ref="N6:N8"/>
    <mergeCell ref="A1:O1"/>
    <mergeCell ref="A2:O2"/>
    <mergeCell ref="A3:F3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G20" sqref="G20"/>
    </sheetView>
  </sheetViews>
  <sheetFormatPr defaultColWidth="9.140625" defaultRowHeight="15.75"/>
  <cols>
    <col min="1" max="1" width="4.140625" style="26" customWidth="1"/>
    <col min="2" max="2" width="6.85546875" style="26" customWidth="1"/>
    <col min="3" max="3" width="13.28515625" style="26" customWidth="1"/>
    <col min="4" max="4" width="9.42578125" style="26" customWidth="1"/>
    <col min="5" max="5" width="13.140625" style="26" customWidth="1"/>
    <col min="6" max="6" width="7.42578125" style="26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2.140625" style="4" customWidth="1"/>
    <col min="16" max="16384" width="9.140625" style="4"/>
  </cols>
  <sheetData>
    <row r="1" spans="1:16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6">
      <c r="A2" s="160" t="s">
        <v>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6">
      <c r="A3" s="161" t="s">
        <v>184</v>
      </c>
      <c r="B3" s="161"/>
      <c r="C3" s="161"/>
      <c r="D3" s="161"/>
      <c r="E3" s="161"/>
      <c r="F3" s="162"/>
      <c r="O3" s="5">
        <v>46.65</v>
      </c>
    </row>
    <row r="4" spans="1:16">
      <c r="A4" s="161" t="s">
        <v>181</v>
      </c>
      <c r="B4" s="161"/>
      <c r="C4" s="161"/>
      <c r="D4" s="161"/>
      <c r="E4" s="161"/>
      <c r="F4" s="163"/>
      <c r="G4" s="6"/>
    </row>
    <row r="5" spans="1:16">
      <c r="A5" s="164" t="s">
        <v>30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6" s="26" customFormat="1" ht="15.75" customHeight="1">
      <c r="A6" s="154" t="s">
        <v>1</v>
      </c>
      <c r="B6" s="154" t="s">
        <v>10</v>
      </c>
      <c r="C6" s="154" t="s">
        <v>12</v>
      </c>
      <c r="D6" s="154" t="s">
        <v>13</v>
      </c>
      <c r="E6" s="154" t="s">
        <v>14</v>
      </c>
      <c r="F6" s="154" t="s">
        <v>2</v>
      </c>
      <c r="G6" s="154" t="s">
        <v>9</v>
      </c>
      <c r="H6" s="157" t="s">
        <v>27</v>
      </c>
      <c r="I6" s="157"/>
      <c r="J6" s="157" t="s">
        <v>11</v>
      </c>
      <c r="K6" s="157"/>
      <c r="L6" s="157" t="s">
        <v>3</v>
      </c>
      <c r="M6" s="157"/>
      <c r="N6" s="158" t="s">
        <v>17</v>
      </c>
      <c r="O6" s="150" t="s">
        <v>5</v>
      </c>
    </row>
    <row r="7" spans="1:16" s="26" customFormat="1">
      <c r="A7" s="155"/>
      <c r="B7" s="155"/>
      <c r="C7" s="155"/>
      <c r="D7" s="155"/>
      <c r="E7" s="155"/>
      <c r="F7" s="155"/>
      <c r="G7" s="155"/>
      <c r="H7" s="157"/>
      <c r="I7" s="157"/>
      <c r="J7" s="157"/>
      <c r="K7" s="157"/>
      <c r="L7" s="157"/>
      <c r="M7" s="157"/>
      <c r="N7" s="158"/>
      <c r="O7" s="151"/>
    </row>
    <row r="8" spans="1:16" s="26" customFormat="1" ht="25.5">
      <c r="A8" s="155"/>
      <c r="B8" s="155"/>
      <c r="C8" s="155"/>
      <c r="D8" s="155"/>
      <c r="E8" s="155"/>
      <c r="F8" s="155"/>
      <c r="G8" s="155"/>
      <c r="H8" s="7" t="s">
        <v>6</v>
      </c>
      <c r="I8" s="25" t="s">
        <v>7</v>
      </c>
      <c r="J8" s="7" t="s">
        <v>8</v>
      </c>
      <c r="K8" s="25" t="s">
        <v>7</v>
      </c>
      <c r="L8" s="7" t="s">
        <v>4</v>
      </c>
      <c r="M8" s="8" t="s">
        <v>7</v>
      </c>
      <c r="N8" s="158"/>
      <c r="O8" s="151"/>
    </row>
    <row r="9" spans="1:16" s="26" customFormat="1" ht="16.5" thickBot="1">
      <c r="A9" s="156"/>
      <c r="B9" s="156"/>
      <c r="C9" s="156"/>
      <c r="D9" s="156"/>
      <c r="E9" s="156"/>
      <c r="F9" s="156"/>
      <c r="G9" s="156"/>
      <c r="H9" s="14"/>
      <c r="I9" s="25" t="s">
        <v>20</v>
      </c>
      <c r="J9" s="9"/>
      <c r="K9" s="25" t="s">
        <v>20</v>
      </c>
      <c r="L9" s="9"/>
      <c r="M9" s="25" t="s">
        <v>19</v>
      </c>
      <c r="N9" s="25" t="s">
        <v>18</v>
      </c>
      <c r="O9" s="151"/>
    </row>
    <row r="10" spans="1:16" s="26" customFormat="1">
      <c r="A10" s="152" t="s">
        <v>21</v>
      </c>
      <c r="B10" s="153"/>
      <c r="C10" s="153"/>
      <c r="D10" s="153"/>
      <c r="E10" s="153"/>
      <c r="F10" s="153"/>
      <c r="G10" s="153"/>
      <c r="H10" s="128">
        <v>1.33</v>
      </c>
      <c r="I10" s="15"/>
      <c r="J10" s="16">
        <v>19.600000000000001</v>
      </c>
      <c r="K10" s="17"/>
      <c r="L10" s="129">
        <v>53</v>
      </c>
      <c r="M10" s="18"/>
      <c r="N10" s="19"/>
      <c r="O10" s="151"/>
      <c r="P10" s="24"/>
    </row>
    <row r="11" spans="1:16" s="123" customFormat="1" ht="25.5">
      <c r="A11" s="133">
        <v>1</v>
      </c>
      <c r="B11" s="76" t="s">
        <v>66</v>
      </c>
      <c r="C11" s="91" t="s">
        <v>67</v>
      </c>
      <c r="D11" s="91" t="s">
        <v>68</v>
      </c>
      <c r="E11" s="91" t="s">
        <v>69</v>
      </c>
      <c r="F11" s="86">
        <v>7</v>
      </c>
      <c r="G11" s="113" t="s">
        <v>96</v>
      </c>
      <c r="H11" s="20">
        <v>1.33</v>
      </c>
      <c r="I11" s="122">
        <f t="shared" ref="I11:I20" si="0">40*$H$10/H11</f>
        <v>40</v>
      </c>
      <c r="J11" s="7">
        <v>19.5</v>
      </c>
      <c r="K11" s="122">
        <f t="shared" ref="K11:K20" si="1">40*J11/$J$10</f>
        <v>39.795918367346935</v>
      </c>
      <c r="L11" s="21">
        <v>17</v>
      </c>
      <c r="M11" s="122">
        <f t="shared" ref="M11:M20" si="2">20*L11/$L$10</f>
        <v>6.4150943396226419</v>
      </c>
      <c r="N11" s="122">
        <f t="shared" ref="N11:N20" si="3">I11+K11+M11</f>
        <v>86.211012706969569</v>
      </c>
      <c r="O11" s="23" t="s">
        <v>187</v>
      </c>
      <c r="P11" s="124"/>
    </row>
    <row r="12" spans="1:16" s="123" customFormat="1" ht="25.5">
      <c r="A12" s="133">
        <v>2</v>
      </c>
      <c r="B12" s="76" t="s">
        <v>62</v>
      </c>
      <c r="C12" s="90" t="s">
        <v>63</v>
      </c>
      <c r="D12" s="90" t="s">
        <v>64</v>
      </c>
      <c r="E12" s="90" t="s">
        <v>65</v>
      </c>
      <c r="F12" s="95">
        <v>8</v>
      </c>
      <c r="G12" s="116" t="s">
        <v>95</v>
      </c>
      <c r="H12" s="20">
        <v>1.42</v>
      </c>
      <c r="I12" s="122">
        <f t="shared" si="0"/>
        <v>37.464788732394368</v>
      </c>
      <c r="J12" s="7">
        <v>19.600000000000001</v>
      </c>
      <c r="K12" s="122">
        <f t="shared" si="1"/>
        <v>40</v>
      </c>
      <c r="L12" s="21">
        <v>18</v>
      </c>
      <c r="M12" s="122">
        <f t="shared" si="2"/>
        <v>6.7924528301886795</v>
      </c>
      <c r="N12" s="122">
        <f t="shared" si="3"/>
        <v>84.257241562583047</v>
      </c>
      <c r="O12" s="132" t="s">
        <v>188</v>
      </c>
      <c r="P12" s="124"/>
    </row>
    <row r="13" spans="1:16" s="123" customFormat="1">
      <c r="A13" s="133">
        <v>3</v>
      </c>
      <c r="B13" s="76" t="s">
        <v>80</v>
      </c>
      <c r="C13" s="93" t="s">
        <v>81</v>
      </c>
      <c r="D13" s="93" t="s">
        <v>82</v>
      </c>
      <c r="E13" s="93" t="s">
        <v>83</v>
      </c>
      <c r="F13" s="86">
        <v>8</v>
      </c>
      <c r="G13" s="113" t="s">
        <v>97</v>
      </c>
      <c r="H13" s="20">
        <v>1.39</v>
      </c>
      <c r="I13" s="122">
        <f t="shared" si="0"/>
        <v>38.273381294964032</v>
      </c>
      <c r="J13" s="7">
        <v>16.399999999999999</v>
      </c>
      <c r="K13" s="122">
        <f t="shared" si="1"/>
        <v>33.469387755102041</v>
      </c>
      <c r="L13" s="21">
        <v>18</v>
      </c>
      <c r="M13" s="122">
        <f t="shared" si="2"/>
        <v>6.7924528301886795</v>
      </c>
      <c r="N13" s="122">
        <f t="shared" si="3"/>
        <v>78.535221880254753</v>
      </c>
      <c r="O13" s="132" t="s">
        <v>188</v>
      </c>
      <c r="P13" s="124"/>
    </row>
    <row r="14" spans="1:16" s="123" customFormat="1" ht="25.5">
      <c r="A14" s="133">
        <v>4</v>
      </c>
      <c r="B14" s="76" t="s">
        <v>76</v>
      </c>
      <c r="C14" s="93" t="s">
        <v>77</v>
      </c>
      <c r="D14" s="93" t="s">
        <v>78</v>
      </c>
      <c r="E14" s="93" t="s">
        <v>79</v>
      </c>
      <c r="F14" s="86">
        <v>7</v>
      </c>
      <c r="G14" s="116" t="s">
        <v>95</v>
      </c>
      <c r="H14" s="20">
        <v>1.51</v>
      </c>
      <c r="I14" s="122">
        <f t="shared" si="0"/>
        <v>35.231788079470199</v>
      </c>
      <c r="J14" s="7">
        <v>17.399999999999999</v>
      </c>
      <c r="K14" s="122">
        <f t="shared" si="1"/>
        <v>35.510204081632651</v>
      </c>
      <c r="L14" s="21">
        <v>18</v>
      </c>
      <c r="M14" s="122">
        <f t="shared" si="2"/>
        <v>6.7924528301886795</v>
      </c>
      <c r="N14" s="122">
        <f t="shared" si="3"/>
        <v>77.534444991291522</v>
      </c>
      <c r="O14" s="132" t="s">
        <v>188</v>
      </c>
      <c r="P14" s="124"/>
    </row>
    <row r="15" spans="1:16" s="26" customFormat="1" ht="27" customHeight="1">
      <c r="A15" s="10">
        <v>5</v>
      </c>
      <c r="B15" s="76" t="s">
        <v>84</v>
      </c>
      <c r="C15" s="93" t="s">
        <v>85</v>
      </c>
      <c r="D15" s="93" t="s">
        <v>74</v>
      </c>
      <c r="E15" s="93" t="s">
        <v>86</v>
      </c>
      <c r="F15" s="86">
        <v>7</v>
      </c>
      <c r="G15" s="131" t="s">
        <v>55</v>
      </c>
      <c r="H15" s="20">
        <v>1.59</v>
      </c>
      <c r="I15" s="122">
        <f t="shared" si="0"/>
        <v>33.459119496855344</v>
      </c>
      <c r="J15" s="7">
        <v>17.899999999999999</v>
      </c>
      <c r="K15" s="122">
        <f t="shared" si="1"/>
        <v>36.530612244897959</v>
      </c>
      <c r="L15" s="21">
        <v>18</v>
      </c>
      <c r="M15" s="122">
        <f t="shared" si="2"/>
        <v>6.7924528301886795</v>
      </c>
      <c r="N15" s="130">
        <f t="shared" si="3"/>
        <v>76.782184571941983</v>
      </c>
      <c r="O15" s="23" t="s">
        <v>189</v>
      </c>
    </row>
    <row r="16" spans="1:16" s="123" customFormat="1" ht="27" customHeight="1">
      <c r="A16" s="10">
        <v>6</v>
      </c>
      <c r="B16" s="76" t="s">
        <v>72</v>
      </c>
      <c r="C16" s="93" t="s">
        <v>73</v>
      </c>
      <c r="D16" s="93" t="s">
        <v>74</v>
      </c>
      <c r="E16" s="93" t="s">
        <v>75</v>
      </c>
      <c r="F16" s="86">
        <v>8</v>
      </c>
      <c r="G16" s="98" t="s">
        <v>57</v>
      </c>
      <c r="H16" s="20">
        <v>1.42</v>
      </c>
      <c r="I16" s="122">
        <f t="shared" si="0"/>
        <v>37.464788732394368</v>
      </c>
      <c r="J16" s="7">
        <v>16.2</v>
      </c>
      <c r="K16" s="122">
        <f t="shared" si="1"/>
        <v>33.061224489795919</v>
      </c>
      <c r="L16" s="21">
        <v>15</v>
      </c>
      <c r="M16" s="122">
        <f t="shared" si="2"/>
        <v>5.6603773584905657</v>
      </c>
      <c r="N16" s="25">
        <f t="shared" si="3"/>
        <v>76.18639058068085</v>
      </c>
      <c r="O16" s="23" t="s">
        <v>189</v>
      </c>
    </row>
    <row r="17" spans="1:16" s="123" customFormat="1" ht="27" customHeight="1">
      <c r="A17" s="10">
        <v>7</v>
      </c>
      <c r="B17" s="76" t="s">
        <v>58</v>
      </c>
      <c r="C17" s="91" t="s">
        <v>59</v>
      </c>
      <c r="D17" s="91" t="s">
        <v>60</v>
      </c>
      <c r="E17" s="91" t="s">
        <v>61</v>
      </c>
      <c r="F17" s="86">
        <v>7</v>
      </c>
      <c r="G17" s="96" t="s">
        <v>94</v>
      </c>
      <c r="H17" s="20">
        <v>1.36</v>
      </c>
      <c r="I17" s="122">
        <f t="shared" si="0"/>
        <v>39.117647058823529</v>
      </c>
      <c r="J17" s="7">
        <v>14.6</v>
      </c>
      <c r="K17" s="122">
        <f t="shared" si="1"/>
        <v>29.795918367346935</v>
      </c>
      <c r="L17" s="21">
        <v>15</v>
      </c>
      <c r="M17" s="122">
        <f t="shared" si="2"/>
        <v>5.6603773584905657</v>
      </c>
      <c r="N17" s="25">
        <f t="shared" si="3"/>
        <v>74.573942784661028</v>
      </c>
      <c r="O17" s="23" t="s">
        <v>189</v>
      </c>
    </row>
    <row r="18" spans="1:16" s="26" customFormat="1" ht="27" customHeight="1">
      <c r="A18" s="10">
        <v>8</v>
      </c>
      <c r="B18" s="115" t="s">
        <v>87</v>
      </c>
      <c r="C18" s="77" t="s">
        <v>88</v>
      </c>
      <c r="D18" s="77" t="s">
        <v>89</v>
      </c>
      <c r="E18" s="77" t="s">
        <v>90</v>
      </c>
      <c r="F18" s="86">
        <v>6</v>
      </c>
      <c r="G18" s="97" t="s">
        <v>128</v>
      </c>
      <c r="H18" s="20">
        <v>2.12</v>
      </c>
      <c r="I18" s="122">
        <f t="shared" si="0"/>
        <v>25.09433962264151</v>
      </c>
      <c r="J18" s="22">
        <v>16.7</v>
      </c>
      <c r="K18" s="122">
        <f t="shared" si="1"/>
        <v>34.08163265306122</v>
      </c>
      <c r="L18" s="21">
        <v>24</v>
      </c>
      <c r="M18" s="122">
        <f t="shared" si="2"/>
        <v>9.0566037735849054</v>
      </c>
      <c r="N18" s="25">
        <f t="shared" si="3"/>
        <v>68.232576049287644</v>
      </c>
      <c r="O18" s="23" t="s">
        <v>189</v>
      </c>
    </row>
    <row r="19" spans="1:16" s="123" customFormat="1" ht="27" customHeight="1">
      <c r="A19" s="10">
        <v>9</v>
      </c>
      <c r="B19" s="76" t="s">
        <v>70</v>
      </c>
      <c r="C19" s="92" t="s">
        <v>71</v>
      </c>
      <c r="D19" s="92" t="s">
        <v>60</v>
      </c>
      <c r="E19" s="92" t="s">
        <v>65</v>
      </c>
      <c r="F19" s="86">
        <v>8</v>
      </c>
      <c r="G19" s="113" t="s">
        <v>56</v>
      </c>
      <c r="H19" s="20">
        <v>2.0099999999999998</v>
      </c>
      <c r="I19" s="122">
        <f t="shared" si="0"/>
        <v>26.467661691542293</v>
      </c>
      <c r="J19" s="7">
        <v>15.6</v>
      </c>
      <c r="K19" s="122">
        <f t="shared" si="1"/>
        <v>31.836734693877549</v>
      </c>
      <c r="L19" s="21">
        <v>23</v>
      </c>
      <c r="M19" s="122">
        <f t="shared" si="2"/>
        <v>8.6792452830188687</v>
      </c>
      <c r="N19" s="25">
        <f t="shared" si="3"/>
        <v>66.983641668438707</v>
      </c>
      <c r="O19" s="23" t="s">
        <v>189</v>
      </c>
    </row>
    <row r="20" spans="1:16" s="26" customFormat="1" ht="27" customHeight="1">
      <c r="A20" s="10">
        <v>10</v>
      </c>
      <c r="B20" s="86" t="s">
        <v>91</v>
      </c>
      <c r="C20" s="94" t="s">
        <v>92</v>
      </c>
      <c r="D20" s="94" t="s">
        <v>93</v>
      </c>
      <c r="E20" s="94" t="s">
        <v>90</v>
      </c>
      <c r="F20" s="86">
        <v>6</v>
      </c>
      <c r="G20" s="97" t="s">
        <v>128</v>
      </c>
      <c r="H20" s="20">
        <v>2.1800000000000002</v>
      </c>
      <c r="I20" s="122">
        <f t="shared" si="0"/>
        <v>24.403669724770641</v>
      </c>
      <c r="J20" s="7">
        <v>17.399999999999999</v>
      </c>
      <c r="K20" s="122">
        <f t="shared" si="1"/>
        <v>35.510204081632651</v>
      </c>
      <c r="L20" s="21">
        <v>15</v>
      </c>
      <c r="M20" s="122">
        <f t="shared" si="2"/>
        <v>5.6603773584905657</v>
      </c>
      <c r="N20" s="25">
        <f t="shared" si="3"/>
        <v>65.574251164893852</v>
      </c>
      <c r="O20" s="23" t="s">
        <v>189</v>
      </c>
    </row>
    <row r="21" spans="1:16" ht="16.5" thickBot="1">
      <c r="A21" s="12"/>
      <c r="B21" s="12"/>
      <c r="C21" s="12"/>
      <c r="D21" s="12"/>
      <c r="E21" s="12"/>
    </row>
    <row r="22" spans="1:16" ht="15.75" customHeight="1">
      <c r="A22" s="12"/>
      <c r="B22" s="12"/>
      <c r="C22" s="29" t="s">
        <v>21</v>
      </c>
      <c r="D22" s="28"/>
      <c r="E22" s="28"/>
      <c r="F22" s="28"/>
      <c r="G22" s="28"/>
      <c r="H22" s="27"/>
      <c r="I22" s="28"/>
      <c r="M22" s="2"/>
      <c r="O22" s="3"/>
      <c r="P22" s="2"/>
    </row>
    <row r="23" spans="1:16" ht="16.5" thickBot="1">
      <c r="A23" s="12"/>
      <c r="B23" s="12"/>
      <c r="C23" s="12"/>
      <c r="D23" s="12"/>
      <c r="E23" s="12"/>
      <c r="G23" s="6"/>
      <c r="M23" s="2"/>
      <c r="O23" s="3"/>
      <c r="P23" s="2"/>
    </row>
    <row r="24" spans="1:16">
      <c r="A24" s="12"/>
      <c r="B24" s="12"/>
      <c r="C24" s="29" t="s">
        <v>28</v>
      </c>
      <c r="D24" s="28"/>
      <c r="E24" s="28"/>
      <c r="F24" s="28"/>
      <c r="G24" s="28"/>
      <c r="H24" s="30">
        <v>53</v>
      </c>
      <c r="M24" s="2"/>
      <c r="O24" s="3"/>
      <c r="P24" s="2"/>
    </row>
    <row r="25" spans="1:16">
      <c r="A25" s="12"/>
      <c r="B25" s="12"/>
      <c r="C25" s="12"/>
      <c r="D25" s="12"/>
      <c r="E25" s="12"/>
    </row>
    <row r="26" spans="1:16">
      <c r="A26" s="12"/>
      <c r="B26" s="12"/>
      <c r="C26" s="12"/>
      <c r="D26" s="12"/>
      <c r="E26" s="12"/>
    </row>
    <row r="27" spans="1:16">
      <c r="A27" s="12"/>
      <c r="B27" s="12"/>
      <c r="C27" s="12"/>
      <c r="D27" s="12"/>
      <c r="E27" s="12"/>
    </row>
    <row r="28" spans="1:16">
      <c r="A28" s="12"/>
      <c r="B28" s="12"/>
      <c r="C28" s="12"/>
      <c r="D28" s="12"/>
      <c r="E28" s="12"/>
    </row>
    <row r="29" spans="1:16">
      <c r="A29" s="12"/>
      <c r="B29" s="12"/>
      <c r="C29" s="12"/>
      <c r="D29" s="12"/>
      <c r="E29" s="12"/>
    </row>
    <row r="30" spans="1:16">
      <c r="A30" s="12"/>
      <c r="B30" s="12"/>
      <c r="C30" s="12"/>
      <c r="D30" s="12"/>
      <c r="E30" s="12"/>
    </row>
    <row r="31" spans="1:16">
      <c r="A31" s="12"/>
      <c r="B31" s="12"/>
      <c r="C31" s="12"/>
      <c r="D31" s="12"/>
      <c r="E31" s="12"/>
    </row>
    <row r="32" spans="1:16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3"/>
      <c r="B37" s="13"/>
      <c r="C37" s="13"/>
      <c r="D37" s="13"/>
      <c r="E37" s="13"/>
    </row>
  </sheetData>
  <protectedRanges>
    <protectedRange password="CA9C" sqref="C12:E12" name="Диапазон1_12_4"/>
    <protectedRange password="CA9C" sqref="F12" name="Диапазон1_12_1_1"/>
    <protectedRange password="CA9C" sqref="G12 G14" name="Диапазон1_12_2_1"/>
    <protectedRange password="CA9C" sqref="G16" name="Диапазон1_1"/>
    <protectedRange password="CA9C" sqref="G19" name="Диапазон1_1_1_2"/>
    <protectedRange password="CA9C" sqref="G11" name="Диапазон1_1_2"/>
    <protectedRange password="CA9C" sqref="G13" name="Диапазон1_1_2_1"/>
    <protectedRange password="CA9C" sqref="G15" name="Диапазон1_5_1_1"/>
    <protectedRange password="CA9C" sqref="G18" name="Диапазон1_2_1"/>
    <protectedRange password="CA9C" sqref="G20" name="Диапазон1_2_1_1"/>
  </protectedRanges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topLeftCell="A4" workbookViewId="0">
      <selection activeCell="G20" sqref="G20"/>
    </sheetView>
  </sheetViews>
  <sheetFormatPr defaultColWidth="9.140625" defaultRowHeight="15.75"/>
  <cols>
    <col min="1" max="1" width="4.140625" style="65" customWidth="1"/>
    <col min="2" max="2" width="6.85546875" style="65" customWidth="1"/>
    <col min="3" max="3" width="13.28515625" style="65" customWidth="1"/>
    <col min="4" max="4" width="11.7109375" style="65" customWidth="1"/>
    <col min="5" max="5" width="15.7109375" style="65" customWidth="1"/>
    <col min="6" max="6" width="7.42578125" style="65" customWidth="1"/>
    <col min="7" max="7" width="55" style="32" customWidth="1"/>
    <col min="8" max="8" width="9.140625" style="33"/>
    <col min="9" max="9" width="9.7109375" style="33" customWidth="1"/>
    <col min="10" max="10" width="8.140625" style="33" customWidth="1"/>
    <col min="11" max="11" width="9.7109375" style="33" customWidth="1"/>
    <col min="12" max="12" width="7.85546875" style="33" customWidth="1"/>
    <col min="13" max="13" width="9.7109375" style="34" customWidth="1"/>
    <col min="14" max="14" width="10.5703125" style="33" customWidth="1"/>
    <col min="15" max="15" width="10" style="31" customWidth="1"/>
    <col min="16" max="16384" width="9.140625" style="31"/>
  </cols>
  <sheetData>
    <row r="1" spans="1:16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6">
      <c r="A2" s="138" t="s">
        <v>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6">
      <c r="A3" s="139" t="s">
        <v>182</v>
      </c>
      <c r="B3" s="139"/>
      <c r="C3" s="139"/>
      <c r="D3" s="139"/>
      <c r="E3" s="139"/>
      <c r="F3" s="140"/>
      <c r="O3" s="35"/>
    </row>
    <row r="4" spans="1:16">
      <c r="A4" s="139" t="s">
        <v>183</v>
      </c>
      <c r="B4" s="139"/>
      <c r="C4" s="139"/>
      <c r="D4" s="139"/>
      <c r="E4" s="139"/>
      <c r="F4" s="143"/>
      <c r="G4" s="36"/>
    </row>
    <row r="5" spans="1:16">
      <c r="A5" s="147" t="s">
        <v>26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6" s="65" customFormat="1" ht="15.75" customHeight="1">
      <c r="A6" s="144" t="s">
        <v>1</v>
      </c>
      <c r="B6" s="144" t="s">
        <v>10</v>
      </c>
      <c r="C6" s="144" t="s">
        <v>12</v>
      </c>
      <c r="D6" s="144" t="s">
        <v>13</v>
      </c>
      <c r="E6" s="144" t="s">
        <v>14</v>
      </c>
      <c r="F6" s="144" t="s">
        <v>2</v>
      </c>
      <c r="G6" s="144" t="s">
        <v>9</v>
      </c>
      <c r="H6" s="135" t="s">
        <v>27</v>
      </c>
      <c r="I6" s="135"/>
      <c r="J6" s="135" t="s">
        <v>11</v>
      </c>
      <c r="K6" s="135"/>
      <c r="L6" s="135" t="s">
        <v>3</v>
      </c>
      <c r="M6" s="135"/>
      <c r="N6" s="136" t="s">
        <v>17</v>
      </c>
      <c r="O6" s="148" t="s">
        <v>5</v>
      </c>
    </row>
    <row r="7" spans="1:16" s="65" customFormat="1">
      <c r="A7" s="145"/>
      <c r="B7" s="145"/>
      <c r="C7" s="145"/>
      <c r="D7" s="145"/>
      <c r="E7" s="145"/>
      <c r="F7" s="145"/>
      <c r="G7" s="145"/>
      <c r="H7" s="135"/>
      <c r="I7" s="135"/>
      <c r="J7" s="135"/>
      <c r="K7" s="135"/>
      <c r="L7" s="135"/>
      <c r="M7" s="135"/>
      <c r="N7" s="136"/>
      <c r="O7" s="149"/>
    </row>
    <row r="8" spans="1:16" s="65" customFormat="1" ht="25.5">
      <c r="A8" s="145"/>
      <c r="B8" s="145"/>
      <c r="C8" s="145"/>
      <c r="D8" s="145"/>
      <c r="E8" s="145"/>
      <c r="F8" s="145"/>
      <c r="G8" s="145"/>
      <c r="H8" s="37" t="s">
        <v>6</v>
      </c>
      <c r="I8" s="67" t="s">
        <v>7</v>
      </c>
      <c r="J8" s="37" t="s">
        <v>8</v>
      </c>
      <c r="K8" s="67" t="s">
        <v>7</v>
      </c>
      <c r="L8" s="37" t="s">
        <v>4</v>
      </c>
      <c r="M8" s="60" t="s">
        <v>7</v>
      </c>
      <c r="N8" s="136"/>
      <c r="O8" s="149"/>
    </row>
    <row r="9" spans="1:16" s="65" customFormat="1" ht="16.5" thickBot="1">
      <c r="A9" s="146"/>
      <c r="B9" s="146"/>
      <c r="C9" s="146"/>
      <c r="D9" s="146"/>
      <c r="E9" s="146"/>
      <c r="F9" s="146"/>
      <c r="G9" s="146"/>
      <c r="H9" s="38"/>
      <c r="I9" s="67" t="s">
        <v>20</v>
      </c>
      <c r="J9" s="39"/>
      <c r="K9" s="67" t="s">
        <v>20</v>
      </c>
      <c r="L9" s="39"/>
      <c r="M9" s="67" t="s">
        <v>19</v>
      </c>
      <c r="N9" s="67" t="s">
        <v>18</v>
      </c>
      <c r="O9" s="149"/>
    </row>
    <row r="10" spans="1:16" s="65" customFormat="1" ht="16.5" thickBot="1">
      <c r="A10" s="141" t="s">
        <v>24</v>
      </c>
      <c r="B10" s="142"/>
      <c r="C10" s="142"/>
      <c r="D10" s="142"/>
      <c r="E10" s="142"/>
      <c r="F10" s="142"/>
      <c r="G10" s="142"/>
      <c r="H10" s="40">
        <v>1.24</v>
      </c>
      <c r="I10" s="61"/>
      <c r="J10" s="41">
        <v>19.600000000000001</v>
      </c>
      <c r="K10" s="62"/>
      <c r="L10" s="42">
        <v>53</v>
      </c>
      <c r="M10" s="63"/>
      <c r="N10" s="64"/>
      <c r="O10" s="149"/>
      <c r="P10" s="66"/>
    </row>
    <row r="11" spans="1:16" s="65" customFormat="1" ht="27" customHeight="1">
      <c r="A11" s="43">
        <v>1</v>
      </c>
      <c r="B11" s="71" t="s">
        <v>98</v>
      </c>
      <c r="C11" s="99" t="s">
        <v>99</v>
      </c>
      <c r="D11" s="99" t="s">
        <v>100</v>
      </c>
      <c r="E11" s="99" t="s">
        <v>101</v>
      </c>
      <c r="F11" s="10">
        <v>11</v>
      </c>
      <c r="G11" s="82" t="s">
        <v>95</v>
      </c>
      <c r="H11" s="44">
        <v>1.38</v>
      </c>
      <c r="I11" s="56">
        <f>40*$H$10/H11</f>
        <v>35.94202898550725</v>
      </c>
      <c r="J11" s="37">
        <v>19.600000000000001</v>
      </c>
      <c r="K11" s="56">
        <f>40*J11/$J$10</f>
        <v>40</v>
      </c>
      <c r="L11" s="45">
        <v>44</v>
      </c>
      <c r="M11" s="56">
        <f>20*L11/$L$10</f>
        <v>16.60377358490566</v>
      </c>
      <c r="N11" s="56">
        <f>I11+K11+M11</f>
        <v>92.545802570412917</v>
      </c>
      <c r="O11" s="127" t="s">
        <v>187</v>
      </c>
    </row>
    <row r="12" spans="1:16" s="121" customFormat="1" ht="27" customHeight="1">
      <c r="A12" s="43">
        <v>2</v>
      </c>
      <c r="B12" s="76" t="s">
        <v>106</v>
      </c>
      <c r="C12" s="77" t="s">
        <v>107</v>
      </c>
      <c r="D12" s="77" t="s">
        <v>108</v>
      </c>
      <c r="E12" s="77" t="s">
        <v>109</v>
      </c>
      <c r="F12" s="86">
        <v>9</v>
      </c>
      <c r="G12" s="97" t="s">
        <v>128</v>
      </c>
      <c r="H12" s="47">
        <v>1.24</v>
      </c>
      <c r="I12" s="56">
        <f>40*$H$10/H12</f>
        <v>40</v>
      </c>
      <c r="J12" s="37">
        <v>18.2</v>
      </c>
      <c r="K12" s="56">
        <f>40*J12/$J$10</f>
        <v>37.142857142857139</v>
      </c>
      <c r="L12" s="48">
        <v>30</v>
      </c>
      <c r="M12" s="56">
        <f>20*L12/$L$10</f>
        <v>11.320754716981131</v>
      </c>
      <c r="N12" s="56">
        <f t="shared" ref="N12:N14" si="0">I12+K12+M12</f>
        <v>88.463611859838267</v>
      </c>
      <c r="O12" s="127" t="s">
        <v>188</v>
      </c>
    </row>
    <row r="13" spans="1:16" s="121" customFormat="1" ht="27" customHeight="1">
      <c r="A13" s="43">
        <v>3</v>
      </c>
      <c r="B13" s="76" t="s">
        <v>110</v>
      </c>
      <c r="C13" s="72" t="s">
        <v>111</v>
      </c>
      <c r="D13" s="72" t="s">
        <v>112</v>
      </c>
      <c r="E13" s="72" t="s">
        <v>113</v>
      </c>
      <c r="F13" s="106">
        <v>10</v>
      </c>
      <c r="G13" s="82" t="s">
        <v>56</v>
      </c>
      <c r="H13" s="47">
        <v>1.47</v>
      </c>
      <c r="I13" s="56">
        <f t="shared" ref="I13" si="1">40*$H$10/H13</f>
        <v>33.741496598639458</v>
      </c>
      <c r="J13" s="37">
        <v>19.5</v>
      </c>
      <c r="K13" s="56">
        <f t="shared" ref="K13:K14" si="2">40*J13/$J$10</f>
        <v>39.795918367346935</v>
      </c>
      <c r="L13" s="48">
        <v>35</v>
      </c>
      <c r="M13" s="56">
        <f t="shared" ref="M13" si="3">20*L13/$L$10</f>
        <v>13.20754716981132</v>
      </c>
      <c r="N13" s="56">
        <f t="shared" si="0"/>
        <v>86.744962135797707</v>
      </c>
      <c r="O13" s="127" t="s">
        <v>188</v>
      </c>
    </row>
    <row r="14" spans="1:16" s="121" customFormat="1" ht="27" customHeight="1">
      <c r="A14" s="43">
        <v>4</v>
      </c>
      <c r="B14" s="71" t="s">
        <v>102</v>
      </c>
      <c r="C14" s="100" t="s">
        <v>103</v>
      </c>
      <c r="D14" s="100" t="s">
        <v>104</v>
      </c>
      <c r="E14" s="100" t="s">
        <v>105</v>
      </c>
      <c r="F14" s="10">
        <v>11</v>
      </c>
      <c r="G14" s="82" t="s">
        <v>95</v>
      </c>
      <c r="H14" s="47">
        <v>1.51</v>
      </c>
      <c r="I14" s="56">
        <f>40*$H$10/H14</f>
        <v>32.847682119205295</v>
      </c>
      <c r="J14" s="37">
        <v>17.399999999999999</v>
      </c>
      <c r="K14" s="56">
        <f t="shared" si="2"/>
        <v>35.510204081632651</v>
      </c>
      <c r="L14" s="48">
        <v>39</v>
      </c>
      <c r="M14" s="56">
        <f>20*L14/$L$10</f>
        <v>14.716981132075471</v>
      </c>
      <c r="N14" s="56">
        <f t="shared" si="0"/>
        <v>83.074867332913428</v>
      </c>
      <c r="O14" s="23" t="s">
        <v>189</v>
      </c>
    </row>
    <row r="15" spans="1:16" s="65" customFormat="1" ht="27" customHeight="1">
      <c r="A15" s="43">
        <v>5</v>
      </c>
      <c r="B15" s="101" t="s">
        <v>117</v>
      </c>
      <c r="C15" s="102" t="s">
        <v>118</v>
      </c>
      <c r="D15" s="102" t="s">
        <v>119</v>
      </c>
      <c r="E15" s="102" t="s">
        <v>120</v>
      </c>
      <c r="F15" s="86">
        <v>11</v>
      </c>
      <c r="G15" s="108" t="s">
        <v>57</v>
      </c>
      <c r="H15" s="47">
        <v>1.31</v>
      </c>
      <c r="I15" s="56">
        <f>40*$H$10/H15</f>
        <v>37.862595419847331</v>
      </c>
      <c r="J15" s="37">
        <v>16.3</v>
      </c>
      <c r="K15" s="56">
        <f>40*J15/$J$10</f>
        <v>33.265306122448976</v>
      </c>
      <c r="L15" s="48">
        <v>28</v>
      </c>
      <c r="M15" s="56">
        <f>20*L15/$L$10</f>
        <v>10.566037735849056</v>
      </c>
      <c r="N15" s="56">
        <f>I15+K15+M15</f>
        <v>81.693939278145365</v>
      </c>
      <c r="O15" s="23" t="s">
        <v>189</v>
      </c>
    </row>
    <row r="16" spans="1:16" s="49" customFormat="1" ht="27" customHeight="1">
      <c r="A16" s="43">
        <v>6</v>
      </c>
      <c r="B16" s="76" t="s">
        <v>114</v>
      </c>
      <c r="C16" s="100" t="s">
        <v>115</v>
      </c>
      <c r="D16" s="100" t="s">
        <v>116</v>
      </c>
      <c r="E16" s="100" t="s">
        <v>113</v>
      </c>
      <c r="F16" s="86">
        <v>11</v>
      </c>
      <c r="G16" s="85" t="s">
        <v>190</v>
      </c>
      <c r="H16" s="47">
        <v>1.52</v>
      </c>
      <c r="I16" s="56">
        <f t="shared" ref="I16" si="4">40*$H$10/H16</f>
        <v>32.631578947368425</v>
      </c>
      <c r="J16" s="37">
        <v>16.100000000000001</v>
      </c>
      <c r="K16" s="56">
        <f t="shared" ref="K16:K18" si="5">40*J16/$J$10</f>
        <v>32.857142857142854</v>
      </c>
      <c r="L16" s="48">
        <v>19</v>
      </c>
      <c r="M16" s="56">
        <f t="shared" ref="M16:M18" si="6">20*L16/$L$10</f>
        <v>7.1698113207547172</v>
      </c>
      <c r="N16" s="56">
        <f t="shared" ref="N16:N18" si="7">I16+K16+M16</f>
        <v>72.65853312526599</v>
      </c>
      <c r="O16" s="23" t="s">
        <v>189</v>
      </c>
    </row>
    <row r="17" spans="1:16" s="49" customFormat="1" ht="27" customHeight="1">
      <c r="A17" s="43">
        <v>7</v>
      </c>
      <c r="B17" s="76" t="s">
        <v>124</v>
      </c>
      <c r="C17" s="104" t="s">
        <v>125</v>
      </c>
      <c r="D17" s="105" t="s">
        <v>126</v>
      </c>
      <c r="E17" s="104" t="s">
        <v>127</v>
      </c>
      <c r="F17" s="10">
        <v>10</v>
      </c>
      <c r="G17" s="82" t="s">
        <v>97</v>
      </c>
      <c r="H17" s="47">
        <v>1.5</v>
      </c>
      <c r="I17" s="56">
        <f>40*$H$10/H17</f>
        <v>33.06666666666667</v>
      </c>
      <c r="J17" s="37">
        <v>18</v>
      </c>
      <c r="K17" s="56">
        <f>40*J17/$J$10</f>
        <v>36.734693877551017</v>
      </c>
      <c r="L17" s="48">
        <v>17</v>
      </c>
      <c r="M17" s="56">
        <f>20*L17/$L$10</f>
        <v>6.4150943396226419</v>
      </c>
      <c r="N17" s="56">
        <f>I17+K17+M17</f>
        <v>76.216454883840328</v>
      </c>
      <c r="O17" s="23" t="s">
        <v>189</v>
      </c>
    </row>
    <row r="18" spans="1:16" s="49" customFormat="1" ht="27" customHeight="1">
      <c r="A18" s="43">
        <v>8</v>
      </c>
      <c r="B18" s="76" t="s">
        <v>121</v>
      </c>
      <c r="C18" s="103" t="s">
        <v>122</v>
      </c>
      <c r="D18" s="103" t="s">
        <v>112</v>
      </c>
      <c r="E18" s="103" t="s">
        <v>123</v>
      </c>
      <c r="F18" s="107">
        <v>11</v>
      </c>
      <c r="G18" s="98" t="s">
        <v>57</v>
      </c>
      <c r="H18" s="47">
        <v>2.13</v>
      </c>
      <c r="I18" s="56">
        <f>40*$H$10/H18</f>
        <v>23.286384976525824</v>
      </c>
      <c r="J18" s="37">
        <v>13.3</v>
      </c>
      <c r="K18" s="56">
        <f t="shared" si="5"/>
        <v>27.142857142857142</v>
      </c>
      <c r="L18" s="48">
        <v>19</v>
      </c>
      <c r="M18" s="56">
        <f t="shared" si="6"/>
        <v>7.1698113207547172</v>
      </c>
      <c r="N18" s="56">
        <f t="shared" si="7"/>
        <v>57.599053440137681</v>
      </c>
      <c r="O18" s="23" t="s">
        <v>189</v>
      </c>
    </row>
    <row r="19" spans="1:16" ht="16.5" thickBot="1">
      <c r="A19" s="50"/>
      <c r="B19" s="50"/>
      <c r="C19" s="50"/>
      <c r="D19" s="50"/>
      <c r="E19" s="50"/>
    </row>
    <row r="20" spans="1:16" ht="15.75" customHeight="1">
      <c r="A20" s="50"/>
      <c r="B20" s="50"/>
      <c r="C20" s="51" t="s">
        <v>24</v>
      </c>
      <c r="D20" s="52"/>
      <c r="E20" s="52"/>
      <c r="F20" s="52"/>
      <c r="G20" s="52"/>
      <c r="H20" s="53"/>
      <c r="I20" s="52"/>
      <c r="M20" s="33"/>
      <c r="O20" s="34"/>
      <c r="P20" s="33"/>
    </row>
    <row r="21" spans="1:16" ht="16.5" thickBot="1">
      <c r="A21" s="50"/>
      <c r="B21" s="50"/>
      <c r="C21" s="50"/>
      <c r="D21" s="50"/>
      <c r="E21" s="50"/>
      <c r="G21" s="36"/>
      <c r="M21" s="33"/>
      <c r="O21" s="34"/>
      <c r="P21" s="33"/>
    </row>
    <row r="22" spans="1:16">
      <c r="A22" s="50"/>
      <c r="B22" s="50"/>
      <c r="C22" s="51" t="s">
        <v>29</v>
      </c>
      <c r="D22" s="52"/>
      <c r="E22" s="52"/>
      <c r="F22" s="52"/>
      <c r="G22" s="52"/>
      <c r="H22" s="54">
        <v>53</v>
      </c>
      <c r="M22" s="33"/>
      <c r="O22" s="34"/>
      <c r="P22" s="33"/>
    </row>
    <row r="23" spans="1:16">
      <c r="A23" s="50"/>
      <c r="B23" s="50"/>
      <c r="C23" s="50"/>
      <c r="D23" s="50"/>
      <c r="E23" s="50"/>
    </row>
    <row r="24" spans="1:16">
      <c r="A24" s="50"/>
      <c r="B24" s="50"/>
      <c r="C24" s="50"/>
      <c r="D24" s="50"/>
      <c r="E24" s="50"/>
    </row>
    <row r="25" spans="1:16">
      <c r="A25" s="50"/>
      <c r="B25" s="50"/>
      <c r="C25" s="50"/>
      <c r="D25" s="50"/>
      <c r="E25" s="50"/>
    </row>
    <row r="26" spans="1:16">
      <c r="A26" s="50"/>
      <c r="B26" s="50"/>
      <c r="C26" s="50"/>
      <c r="D26" s="50"/>
      <c r="E26" s="50"/>
    </row>
    <row r="27" spans="1:16">
      <c r="A27" s="50"/>
      <c r="B27" s="50"/>
      <c r="C27" s="50"/>
      <c r="D27" s="50"/>
      <c r="E27" s="50"/>
    </row>
    <row r="28" spans="1:16">
      <c r="A28" s="50"/>
      <c r="B28" s="50"/>
      <c r="C28" s="50"/>
      <c r="D28" s="50"/>
      <c r="E28" s="50"/>
    </row>
    <row r="29" spans="1:16">
      <c r="A29" s="50"/>
      <c r="B29" s="50"/>
      <c r="C29" s="50"/>
      <c r="D29" s="50"/>
      <c r="E29" s="50"/>
    </row>
    <row r="30" spans="1:16">
      <c r="A30" s="50"/>
      <c r="B30" s="50"/>
      <c r="C30" s="50"/>
      <c r="D30" s="50"/>
      <c r="E30" s="50"/>
    </row>
    <row r="31" spans="1:16">
      <c r="A31" s="50"/>
      <c r="B31" s="50"/>
      <c r="C31" s="50"/>
      <c r="D31" s="50"/>
      <c r="E31" s="50"/>
    </row>
    <row r="32" spans="1:16">
      <c r="A32" s="50"/>
      <c r="B32" s="50"/>
      <c r="C32" s="50"/>
      <c r="D32" s="50"/>
      <c r="E32" s="50"/>
    </row>
    <row r="33" spans="1:5">
      <c r="A33" s="50"/>
      <c r="B33" s="50"/>
      <c r="C33" s="50"/>
      <c r="D33" s="50"/>
      <c r="E33" s="50"/>
    </row>
    <row r="34" spans="1:5">
      <c r="A34" s="50"/>
      <c r="B34" s="50"/>
      <c r="C34" s="50"/>
      <c r="D34" s="50"/>
      <c r="E34" s="50"/>
    </row>
    <row r="35" spans="1:5">
      <c r="A35" s="55"/>
      <c r="B35" s="55"/>
      <c r="C35" s="55"/>
      <c r="D35" s="55"/>
      <c r="E35" s="55"/>
    </row>
  </sheetData>
  <sheetProtection formatCells="0" formatRows="0" insertRows="0" deleteRows="0" autoFilter="0"/>
  <protectedRanges>
    <protectedRange password="CA9C" sqref="J10:J18" name="Диапазон2"/>
    <protectedRange password="CA9C" sqref="H11:H18" name="Диапазон1"/>
    <protectedRange password="CA9C" sqref="C15:E15 C18:E18" name="Диапазон1_1"/>
    <protectedRange password="CA9C" sqref="E17 C17" name="Диапазон1_2_1_1"/>
    <protectedRange password="CA9C" sqref="G14" name="Диапазон1_5_1"/>
    <protectedRange password="CA9C" sqref="G12" name="Диапазон1_6_1"/>
    <protectedRange password="CA9C" sqref="G15 G18" name="Диапазон1_1_1"/>
    <protectedRange password="CA9C" sqref="G17" name="Диапазон1_1_2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topLeftCell="A4" workbookViewId="0">
      <selection activeCell="G30" sqref="G30"/>
    </sheetView>
  </sheetViews>
  <sheetFormatPr defaultColWidth="9.140625" defaultRowHeight="15.75"/>
  <cols>
    <col min="1" max="1" width="4.140625" style="68" customWidth="1"/>
    <col min="2" max="2" width="6.85546875" style="68" customWidth="1"/>
    <col min="3" max="3" width="13.28515625" style="68" customWidth="1"/>
    <col min="4" max="4" width="11.7109375" style="68" customWidth="1"/>
    <col min="5" max="5" width="15.7109375" style="68" customWidth="1"/>
    <col min="6" max="6" width="7.42578125" style="68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1.7109375" style="4" customWidth="1"/>
    <col min="16" max="16384" width="9.140625" style="4"/>
  </cols>
  <sheetData>
    <row r="1" spans="1:16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6">
      <c r="A2" s="160" t="s">
        <v>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6">
      <c r="A3" s="161" t="s">
        <v>180</v>
      </c>
      <c r="B3" s="161"/>
      <c r="C3" s="161"/>
      <c r="D3" s="161"/>
      <c r="E3" s="161"/>
      <c r="F3" s="162"/>
      <c r="O3" s="5">
        <v>46.65</v>
      </c>
    </row>
    <row r="4" spans="1:16">
      <c r="A4" s="161" t="s">
        <v>181</v>
      </c>
      <c r="B4" s="161"/>
      <c r="C4" s="161"/>
      <c r="D4" s="161"/>
      <c r="E4" s="161"/>
      <c r="F4" s="163"/>
      <c r="G4" s="6"/>
    </row>
    <row r="5" spans="1:16">
      <c r="A5" s="164" t="s">
        <v>22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6" s="68" customFormat="1" ht="15.75" customHeight="1">
      <c r="A6" s="154" t="s">
        <v>1</v>
      </c>
      <c r="B6" s="154" t="s">
        <v>10</v>
      </c>
      <c r="C6" s="154" t="s">
        <v>12</v>
      </c>
      <c r="D6" s="154" t="s">
        <v>13</v>
      </c>
      <c r="E6" s="154" t="s">
        <v>14</v>
      </c>
      <c r="F6" s="154" t="s">
        <v>2</v>
      </c>
      <c r="G6" s="154" t="s">
        <v>9</v>
      </c>
      <c r="H6" s="157" t="s">
        <v>27</v>
      </c>
      <c r="I6" s="157"/>
      <c r="J6" s="157" t="s">
        <v>11</v>
      </c>
      <c r="K6" s="157"/>
      <c r="L6" s="157" t="s">
        <v>3</v>
      </c>
      <c r="M6" s="157"/>
      <c r="N6" s="158" t="s">
        <v>17</v>
      </c>
      <c r="O6" s="150" t="s">
        <v>5</v>
      </c>
    </row>
    <row r="7" spans="1:16" s="68" customFormat="1">
      <c r="A7" s="155"/>
      <c r="B7" s="155"/>
      <c r="C7" s="155"/>
      <c r="D7" s="155"/>
      <c r="E7" s="155"/>
      <c r="F7" s="155"/>
      <c r="G7" s="155"/>
      <c r="H7" s="157"/>
      <c r="I7" s="157"/>
      <c r="J7" s="157"/>
      <c r="K7" s="157"/>
      <c r="L7" s="157"/>
      <c r="M7" s="157"/>
      <c r="N7" s="158"/>
      <c r="O7" s="151"/>
    </row>
    <row r="8" spans="1:16" s="68" customFormat="1" ht="25.5">
      <c r="A8" s="155"/>
      <c r="B8" s="155"/>
      <c r="C8" s="155"/>
      <c r="D8" s="155"/>
      <c r="E8" s="155"/>
      <c r="F8" s="155"/>
      <c r="G8" s="155"/>
      <c r="H8" s="7" t="s">
        <v>6</v>
      </c>
      <c r="I8" s="70" t="s">
        <v>7</v>
      </c>
      <c r="J8" s="7" t="s">
        <v>8</v>
      </c>
      <c r="K8" s="70"/>
      <c r="L8" s="7" t="s">
        <v>4</v>
      </c>
      <c r="M8" s="8" t="s">
        <v>7</v>
      </c>
      <c r="N8" s="158"/>
      <c r="O8" s="151"/>
    </row>
    <row r="9" spans="1:16" s="68" customFormat="1" ht="16.5" thickBot="1">
      <c r="A9" s="156"/>
      <c r="B9" s="156"/>
      <c r="C9" s="156"/>
      <c r="D9" s="156"/>
      <c r="E9" s="156"/>
      <c r="F9" s="156"/>
      <c r="G9" s="156"/>
      <c r="H9" s="14"/>
      <c r="I9" s="70" t="s">
        <v>20</v>
      </c>
      <c r="J9" s="9"/>
      <c r="K9" s="70" t="s">
        <v>20</v>
      </c>
      <c r="L9" s="9"/>
      <c r="M9" s="70" t="s">
        <v>19</v>
      </c>
      <c r="N9" s="70" t="s">
        <v>18</v>
      </c>
      <c r="O9" s="151"/>
    </row>
    <row r="10" spans="1:16" s="68" customFormat="1">
      <c r="A10" s="152" t="s">
        <v>23</v>
      </c>
      <c r="B10" s="153"/>
      <c r="C10" s="153"/>
      <c r="D10" s="153"/>
      <c r="E10" s="153"/>
      <c r="F10" s="153"/>
      <c r="G10" s="153"/>
      <c r="H10" s="128">
        <v>2.02</v>
      </c>
      <c r="I10" s="15"/>
      <c r="J10" s="16">
        <v>19.8</v>
      </c>
      <c r="K10" s="17"/>
      <c r="L10" s="129">
        <v>53</v>
      </c>
      <c r="M10" s="18"/>
      <c r="N10" s="19"/>
      <c r="O10" s="151"/>
      <c r="P10" s="69"/>
    </row>
    <row r="11" spans="1:16" s="123" customFormat="1" ht="25.5">
      <c r="A11" s="10">
        <v>1</v>
      </c>
      <c r="B11" s="76" t="s">
        <v>145</v>
      </c>
      <c r="C11" s="100" t="s">
        <v>146</v>
      </c>
      <c r="D11" s="100" t="s">
        <v>147</v>
      </c>
      <c r="E11" s="100" t="s">
        <v>137</v>
      </c>
      <c r="F11" s="10">
        <v>9</v>
      </c>
      <c r="G11" s="113" t="s">
        <v>95</v>
      </c>
      <c r="H11" s="20">
        <v>2.0299999999999998</v>
      </c>
      <c r="I11" s="122">
        <f t="shared" ref="I11:I17" si="0">40*$H$10/H11</f>
        <v>39.802955665024633</v>
      </c>
      <c r="J11" s="7">
        <v>19.600000000000001</v>
      </c>
      <c r="K11" s="122">
        <f t="shared" ref="K11:K17" si="1">40*J11/$J$10</f>
        <v>39.595959595959592</v>
      </c>
      <c r="L11" s="21">
        <v>43</v>
      </c>
      <c r="M11" s="122">
        <f t="shared" ref="M11:M17" si="2">20*L11/$L$10</f>
        <v>16.226415094339622</v>
      </c>
      <c r="N11" s="122">
        <f t="shared" ref="N11:N17" si="3">I11+K11+M11</f>
        <v>95.625330355323854</v>
      </c>
      <c r="O11" s="132" t="s">
        <v>187</v>
      </c>
      <c r="P11" s="124"/>
    </row>
    <row r="12" spans="1:16" s="123" customFormat="1" ht="25.5">
      <c r="A12" s="10">
        <v>2</v>
      </c>
      <c r="B12" s="76" t="s">
        <v>154</v>
      </c>
      <c r="C12" s="110" t="s">
        <v>155</v>
      </c>
      <c r="D12" s="110" t="s">
        <v>156</v>
      </c>
      <c r="E12" s="111" t="s">
        <v>157</v>
      </c>
      <c r="F12" s="86">
        <v>11</v>
      </c>
      <c r="G12" s="113" t="s">
        <v>95</v>
      </c>
      <c r="H12" s="20">
        <v>2.02</v>
      </c>
      <c r="I12" s="122">
        <f t="shared" si="0"/>
        <v>40</v>
      </c>
      <c r="J12" s="22">
        <v>18.600000000000001</v>
      </c>
      <c r="K12" s="122">
        <f t="shared" si="1"/>
        <v>37.575757575757578</v>
      </c>
      <c r="L12" s="21">
        <v>44</v>
      </c>
      <c r="M12" s="122">
        <f t="shared" si="2"/>
        <v>16.60377358490566</v>
      </c>
      <c r="N12" s="122">
        <f t="shared" si="3"/>
        <v>94.179531160663231</v>
      </c>
      <c r="O12" s="132" t="s">
        <v>188</v>
      </c>
      <c r="P12" s="124"/>
    </row>
    <row r="13" spans="1:16" s="68" customFormat="1" ht="27" customHeight="1">
      <c r="A13" s="10">
        <v>3</v>
      </c>
      <c r="B13" s="76" t="s">
        <v>129</v>
      </c>
      <c r="C13" s="91" t="s">
        <v>130</v>
      </c>
      <c r="D13" s="91" t="s">
        <v>60</v>
      </c>
      <c r="E13" s="91" t="s">
        <v>131</v>
      </c>
      <c r="F13" s="86">
        <v>9</v>
      </c>
      <c r="G13" s="113" t="s">
        <v>96</v>
      </c>
      <c r="H13" s="20">
        <v>2.08</v>
      </c>
      <c r="I13" s="122">
        <f t="shared" si="0"/>
        <v>38.846153846153847</v>
      </c>
      <c r="J13" s="7">
        <v>18.3</v>
      </c>
      <c r="K13" s="122">
        <f t="shared" si="1"/>
        <v>36.969696969696969</v>
      </c>
      <c r="L13" s="21">
        <v>41</v>
      </c>
      <c r="M13" s="122">
        <f t="shared" si="2"/>
        <v>15.471698113207546</v>
      </c>
      <c r="N13" s="122">
        <f t="shared" si="3"/>
        <v>91.28754892905836</v>
      </c>
      <c r="O13" s="132" t="s">
        <v>188</v>
      </c>
    </row>
    <row r="14" spans="1:16" s="123" customFormat="1" ht="27" customHeight="1">
      <c r="A14" s="10">
        <v>4</v>
      </c>
      <c r="B14" s="76" t="s">
        <v>136</v>
      </c>
      <c r="C14" s="99" t="s">
        <v>59</v>
      </c>
      <c r="D14" s="99" t="s">
        <v>60</v>
      </c>
      <c r="E14" s="99" t="s">
        <v>137</v>
      </c>
      <c r="F14" s="86">
        <v>9</v>
      </c>
      <c r="G14" s="134" t="s">
        <v>55</v>
      </c>
      <c r="H14" s="20">
        <v>2.2400000000000002</v>
      </c>
      <c r="I14" s="122">
        <f t="shared" si="0"/>
        <v>36.071428571428569</v>
      </c>
      <c r="J14" s="7">
        <v>19.8</v>
      </c>
      <c r="K14" s="122">
        <f t="shared" si="1"/>
        <v>40</v>
      </c>
      <c r="L14" s="21">
        <v>38</v>
      </c>
      <c r="M14" s="122">
        <f t="shared" si="2"/>
        <v>14.339622641509434</v>
      </c>
      <c r="N14" s="122">
        <f t="shared" si="3"/>
        <v>90.411051212938006</v>
      </c>
      <c r="O14" s="132" t="s">
        <v>188</v>
      </c>
    </row>
    <row r="15" spans="1:16" s="123" customFormat="1" ht="27" customHeight="1">
      <c r="A15" s="10">
        <v>5</v>
      </c>
      <c r="B15" s="76" t="s">
        <v>141</v>
      </c>
      <c r="C15" s="77" t="s">
        <v>142</v>
      </c>
      <c r="D15" s="77" t="s">
        <v>143</v>
      </c>
      <c r="E15" s="77" t="s">
        <v>144</v>
      </c>
      <c r="F15" s="86">
        <v>9</v>
      </c>
      <c r="G15" s="82" t="s">
        <v>95</v>
      </c>
      <c r="H15" s="20">
        <v>2.3199999999999998</v>
      </c>
      <c r="I15" s="70">
        <f t="shared" si="0"/>
        <v>34.827586206896555</v>
      </c>
      <c r="J15" s="7">
        <v>19.2</v>
      </c>
      <c r="K15" s="70">
        <f t="shared" si="1"/>
        <v>38.787878787878789</v>
      </c>
      <c r="L15" s="21">
        <v>41</v>
      </c>
      <c r="M15" s="70">
        <f t="shared" si="2"/>
        <v>15.471698113207546</v>
      </c>
      <c r="N15" s="70">
        <f t="shared" si="3"/>
        <v>89.087163107982903</v>
      </c>
      <c r="O15" s="132" t="s">
        <v>188</v>
      </c>
    </row>
    <row r="16" spans="1:16" s="123" customFormat="1" ht="27" customHeight="1">
      <c r="A16" s="10">
        <v>6</v>
      </c>
      <c r="B16" s="86" t="s">
        <v>172</v>
      </c>
      <c r="C16" s="116" t="s">
        <v>173</v>
      </c>
      <c r="D16" s="99" t="s">
        <v>174</v>
      </c>
      <c r="E16" s="114" t="s">
        <v>175</v>
      </c>
      <c r="F16" s="10">
        <v>8</v>
      </c>
      <c r="G16" s="118" t="s">
        <v>55</v>
      </c>
      <c r="H16" s="20">
        <v>2.2000000000000002</v>
      </c>
      <c r="I16" s="70">
        <f t="shared" si="0"/>
        <v>36.72727272727272</v>
      </c>
      <c r="J16" s="7">
        <v>19.3</v>
      </c>
      <c r="K16" s="70">
        <f t="shared" si="1"/>
        <v>38.98989898989899</v>
      </c>
      <c r="L16" s="21">
        <v>34</v>
      </c>
      <c r="M16" s="70">
        <f t="shared" si="2"/>
        <v>12.830188679245284</v>
      </c>
      <c r="N16" s="70">
        <f t="shared" si="3"/>
        <v>88.547360396416991</v>
      </c>
      <c r="O16" s="23" t="s">
        <v>189</v>
      </c>
    </row>
    <row r="17" spans="1:16" s="123" customFormat="1" ht="27" customHeight="1">
      <c r="A17" s="10">
        <v>7</v>
      </c>
      <c r="B17" s="76" t="s">
        <v>151</v>
      </c>
      <c r="C17" s="109" t="s">
        <v>152</v>
      </c>
      <c r="D17" s="109" t="s">
        <v>153</v>
      </c>
      <c r="E17" s="109" t="s">
        <v>61</v>
      </c>
      <c r="F17" s="10">
        <v>9</v>
      </c>
      <c r="G17" s="82" t="s">
        <v>95</v>
      </c>
      <c r="H17" s="20">
        <v>2.23</v>
      </c>
      <c r="I17" s="70">
        <f t="shared" si="0"/>
        <v>36.233183856502244</v>
      </c>
      <c r="J17" s="7">
        <v>17.8</v>
      </c>
      <c r="K17" s="70">
        <f t="shared" si="1"/>
        <v>35.959595959595958</v>
      </c>
      <c r="L17" s="21">
        <v>43</v>
      </c>
      <c r="M17" s="70">
        <f t="shared" si="2"/>
        <v>16.226415094339622</v>
      </c>
      <c r="N17" s="70">
        <f t="shared" si="3"/>
        <v>88.419194910437824</v>
      </c>
      <c r="O17" s="23" t="s">
        <v>189</v>
      </c>
    </row>
    <row r="18" spans="1:16" s="68" customFormat="1" ht="27" customHeight="1">
      <c r="A18" s="10">
        <v>8</v>
      </c>
      <c r="B18" s="76" t="s">
        <v>138</v>
      </c>
      <c r="C18" s="99" t="s">
        <v>139</v>
      </c>
      <c r="D18" s="99" t="s">
        <v>140</v>
      </c>
      <c r="E18" s="99" t="s">
        <v>137</v>
      </c>
      <c r="F18" s="117">
        <v>10</v>
      </c>
      <c r="G18" s="97" t="s">
        <v>128</v>
      </c>
      <c r="H18" s="20">
        <v>2.57</v>
      </c>
      <c r="I18" s="70">
        <f t="shared" ref="I18:I25" si="4">40*$H$10/H18</f>
        <v>31.439688715953309</v>
      </c>
      <c r="J18" s="7">
        <v>18.899999999999999</v>
      </c>
      <c r="K18" s="70">
        <f t="shared" ref="K18:K25" si="5">40*J18/$J$10</f>
        <v>38.18181818181818</v>
      </c>
      <c r="L18" s="21">
        <v>42</v>
      </c>
      <c r="M18" s="70">
        <f t="shared" ref="M18:M25" si="6">20*L18/$L$10</f>
        <v>15.849056603773585</v>
      </c>
      <c r="N18" s="70">
        <f t="shared" ref="N18:N25" si="7">I18+K18+M18</f>
        <v>85.470563501545087</v>
      </c>
      <c r="O18" s="23" t="s">
        <v>189</v>
      </c>
    </row>
    <row r="19" spans="1:16" s="11" customFormat="1" ht="27" customHeight="1">
      <c r="A19" s="10">
        <v>9</v>
      </c>
      <c r="B19" s="76" t="s">
        <v>132</v>
      </c>
      <c r="C19" s="77" t="s">
        <v>133</v>
      </c>
      <c r="D19" s="78" t="s">
        <v>134</v>
      </c>
      <c r="E19" s="78" t="s">
        <v>135</v>
      </c>
      <c r="F19" s="87">
        <v>9</v>
      </c>
      <c r="G19" s="97" t="s">
        <v>128</v>
      </c>
      <c r="H19" s="20">
        <v>2.54</v>
      </c>
      <c r="I19" s="70">
        <f>40*$H$10/H19</f>
        <v>31.811023622047241</v>
      </c>
      <c r="J19" s="7">
        <v>19</v>
      </c>
      <c r="K19" s="70">
        <f>40*J19/$J$10</f>
        <v>38.383838383838381</v>
      </c>
      <c r="L19" s="21">
        <v>39</v>
      </c>
      <c r="M19" s="70">
        <f>20*L19/$L$10</f>
        <v>14.716981132075471</v>
      </c>
      <c r="N19" s="70">
        <f>I19+K19+M19</f>
        <v>84.9118431379611</v>
      </c>
      <c r="O19" s="23" t="s">
        <v>189</v>
      </c>
    </row>
    <row r="20" spans="1:16" s="11" customFormat="1" ht="27" customHeight="1">
      <c r="A20" s="10">
        <v>10</v>
      </c>
      <c r="B20" s="76" t="s">
        <v>148</v>
      </c>
      <c r="C20" s="100" t="s">
        <v>149</v>
      </c>
      <c r="D20" s="100" t="s">
        <v>150</v>
      </c>
      <c r="E20" s="100" t="s">
        <v>90</v>
      </c>
      <c r="F20" s="10">
        <v>9</v>
      </c>
      <c r="G20" s="82" t="s">
        <v>95</v>
      </c>
      <c r="H20" s="20">
        <v>2.36</v>
      </c>
      <c r="I20" s="70">
        <f t="shared" si="4"/>
        <v>34.237288135593218</v>
      </c>
      <c r="J20" s="7">
        <v>19.5</v>
      </c>
      <c r="K20" s="70">
        <f t="shared" si="5"/>
        <v>39.393939393939391</v>
      </c>
      <c r="L20" s="21">
        <v>27</v>
      </c>
      <c r="M20" s="70">
        <f t="shared" si="6"/>
        <v>10.188679245283019</v>
      </c>
      <c r="N20" s="70">
        <f t="shared" si="7"/>
        <v>83.819906774815621</v>
      </c>
      <c r="O20" s="23" t="s">
        <v>189</v>
      </c>
    </row>
    <row r="21" spans="1:16" s="11" customFormat="1" ht="27" customHeight="1">
      <c r="A21" s="10">
        <v>11</v>
      </c>
      <c r="B21" s="76" t="s">
        <v>162</v>
      </c>
      <c r="C21" s="113" t="s">
        <v>163</v>
      </c>
      <c r="D21" s="99" t="s">
        <v>164</v>
      </c>
      <c r="E21" s="114" t="s">
        <v>165</v>
      </c>
      <c r="F21" s="10">
        <v>9</v>
      </c>
      <c r="G21" s="82" t="s">
        <v>97</v>
      </c>
      <c r="H21" s="20">
        <v>2.12</v>
      </c>
      <c r="I21" s="70">
        <f>40*$H$10/H21</f>
        <v>38.113207547169807</v>
      </c>
      <c r="J21" s="7">
        <v>16.5</v>
      </c>
      <c r="K21" s="70">
        <f>40*J21/$J$10</f>
        <v>33.333333333333329</v>
      </c>
      <c r="L21" s="21">
        <v>32</v>
      </c>
      <c r="M21" s="70">
        <f>20*L21/$L$10</f>
        <v>12.075471698113208</v>
      </c>
      <c r="N21" s="70">
        <f>I21+K21+M21</f>
        <v>83.522012578616341</v>
      </c>
      <c r="O21" s="23" t="s">
        <v>189</v>
      </c>
    </row>
    <row r="22" spans="1:16" s="11" customFormat="1" ht="27" customHeight="1">
      <c r="A22" s="10">
        <v>12</v>
      </c>
      <c r="B22" s="115" t="s">
        <v>168</v>
      </c>
      <c r="C22" s="89" t="s">
        <v>169</v>
      </c>
      <c r="D22" s="89" t="s">
        <v>170</v>
      </c>
      <c r="E22" s="89" t="s">
        <v>171</v>
      </c>
      <c r="F22" s="86">
        <v>8</v>
      </c>
      <c r="G22" s="118" t="s">
        <v>55</v>
      </c>
      <c r="H22" s="20">
        <v>3.03</v>
      </c>
      <c r="I22" s="70">
        <f>40*$H$10/H22</f>
        <v>26.666666666666668</v>
      </c>
      <c r="J22" s="7">
        <v>19.5</v>
      </c>
      <c r="K22" s="70">
        <f>40*J22/$J$10</f>
        <v>39.393939393939391</v>
      </c>
      <c r="L22" s="21">
        <v>19</v>
      </c>
      <c r="M22" s="70">
        <f>20*L22/$L$10</f>
        <v>7.1698113207547172</v>
      </c>
      <c r="N22" s="70">
        <f>I22+K22+M22</f>
        <v>73.23041738136078</v>
      </c>
      <c r="O22" s="23" t="s">
        <v>189</v>
      </c>
    </row>
    <row r="23" spans="1:16" s="11" customFormat="1" ht="27" customHeight="1">
      <c r="A23" s="10">
        <v>13</v>
      </c>
      <c r="B23" s="101" t="s">
        <v>158</v>
      </c>
      <c r="C23" s="112" t="s">
        <v>159</v>
      </c>
      <c r="D23" s="112" t="s">
        <v>160</v>
      </c>
      <c r="E23" s="112" t="s">
        <v>161</v>
      </c>
      <c r="F23" s="86">
        <v>10</v>
      </c>
      <c r="G23" s="98" t="s">
        <v>57</v>
      </c>
      <c r="H23" s="20">
        <v>2.41</v>
      </c>
      <c r="I23" s="70">
        <f t="shared" si="4"/>
        <v>33.526970954356841</v>
      </c>
      <c r="J23" s="7">
        <v>15.1</v>
      </c>
      <c r="K23" s="70">
        <f t="shared" si="5"/>
        <v>30.505050505050505</v>
      </c>
      <c r="L23" s="21">
        <v>22</v>
      </c>
      <c r="M23" s="70">
        <f t="shared" si="6"/>
        <v>8.3018867924528301</v>
      </c>
      <c r="N23" s="70">
        <f t="shared" si="7"/>
        <v>72.33390825186018</v>
      </c>
      <c r="O23" s="23" t="s">
        <v>189</v>
      </c>
    </row>
    <row r="24" spans="1:16" s="11" customFormat="1" ht="27" customHeight="1">
      <c r="A24" s="10">
        <v>14</v>
      </c>
      <c r="B24" s="76" t="s">
        <v>166</v>
      </c>
      <c r="C24" s="100" t="s">
        <v>167</v>
      </c>
      <c r="D24" s="100" t="s">
        <v>164</v>
      </c>
      <c r="E24" s="100" t="s">
        <v>161</v>
      </c>
      <c r="F24" s="86">
        <v>9</v>
      </c>
      <c r="G24" s="85" t="s">
        <v>190</v>
      </c>
      <c r="H24" s="20">
        <v>2.06</v>
      </c>
      <c r="I24" s="70">
        <f t="shared" si="4"/>
        <v>39.223300970873787</v>
      </c>
      <c r="J24" s="7">
        <v>12.5</v>
      </c>
      <c r="K24" s="70">
        <f t="shared" si="5"/>
        <v>25.252525252525253</v>
      </c>
      <c r="L24" s="21">
        <v>16</v>
      </c>
      <c r="M24" s="70">
        <f t="shared" si="6"/>
        <v>6.0377358490566042</v>
      </c>
      <c r="N24" s="70">
        <f t="shared" si="7"/>
        <v>70.513562072455642</v>
      </c>
      <c r="O24" s="23" t="s">
        <v>189</v>
      </c>
    </row>
    <row r="25" spans="1:16" s="11" customFormat="1" ht="27" customHeight="1">
      <c r="A25" s="10">
        <v>15</v>
      </c>
      <c r="B25" s="86" t="s">
        <v>176</v>
      </c>
      <c r="C25" s="89" t="s">
        <v>177</v>
      </c>
      <c r="D25" s="89" t="s">
        <v>178</v>
      </c>
      <c r="E25" s="89" t="s">
        <v>179</v>
      </c>
      <c r="F25" s="86">
        <v>8</v>
      </c>
      <c r="G25" s="97" t="s">
        <v>128</v>
      </c>
      <c r="H25" s="20">
        <v>2.4500000000000002</v>
      </c>
      <c r="I25" s="70">
        <f t="shared" si="4"/>
        <v>32.979591836734691</v>
      </c>
      <c r="J25" s="7">
        <v>0</v>
      </c>
      <c r="K25" s="70">
        <f t="shared" si="5"/>
        <v>0</v>
      </c>
      <c r="L25" s="21">
        <v>23</v>
      </c>
      <c r="M25" s="70">
        <f t="shared" si="6"/>
        <v>8.6792452830188687</v>
      </c>
      <c r="N25" s="70">
        <f t="shared" si="7"/>
        <v>41.658837119753557</v>
      </c>
      <c r="O25" s="23" t="s">
        <v>189</v>
      </c>
    </row>
    <row r="26" spans="1:16" ht="16.5" thickBot="1">
      <c r="A26" s="12"/>
      <c r="B26" s="12"/>
      <c r="C26" s="12"/>
      <c r="D26" s="12"/>
      <c r="E26" s="12"/>
    </row>
    <row r="27" spans="1:16" ht="15.75" customHeight="1">
      <c r="A27" s="12"/>
      <c r="B27" s="12"/>
      <c r="C27" s="29" t="s">
        <v>23</v>
      </c>
      <c r="D27" s="28"/>
      <c r="E27" s="28"/>
      <c r="F27" s="28"/>
      <c r="G27" s="28"/>
      <c r="H27" s="27"/>
      <c r="I27" s="28"/>
      <c r="M27" s="2"/>
      <c r="O27" s="3"/>
      <c r="P27" s="2"/>
    </row>
    <row r="28" spans="1:16" ht="16.5" thickBot="1">
      <c r="A28" s="12"/>
      <c r="B28" s="12"/>
      <c r="C28" s="12"/>
      <c r="D28" s="12"/>
      <c r="E28" s="12"/>
      <c r="G28" s="6"/>
      <c r="M28" s="2"/>
      <c r="O28" s="3"/>
      <c r="P28" s="2"/>
    </row>
    <row r="29" spans="1:16">
      <c r="A29" s="12"/>
      <c r="B29" s="12"/>
      <c r="C29" s="29" t="s">
        <v>29</v>
      </c>
      <c r="D29" s="28"/>
      <c r="E29" s="28"/>
      <c r="F29" s="28"/>
      <c r="G29" s="28"/>
      <c r="H29" s="30">
        <v>53</v>
      </c>
      <c r="M29" s="2"/>
      <c r="O29" s="3"/>
      <c r="P29" s="2"/>
    </row>
    <row r="30" spans="1:16">
      <c r="A30" s="12"/>
      <c r="B30" s="12"/>
      <c r="C30" s="12"/>
      <c r="D30" s="12"/>
      <c r="E30" s="12"/>
    </row>
    <row r="31" spans="1:16">
      <c r="A31" s="12"/>
      <c r="B31" s="12"/>
      <c r="C31" s="12"/>
      <c r="D31" s="12"/>
      <c r="E31" s="12"/>
    </row>
    <row r="32" spans="1:16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3"/>
      <c r="B42" s="13"/>
      <c r="C42" s="13"/>
      <c r="D42" s="13"/>
      <c r="E42" s="13"/>
    </row>
  </sheetData>
  <protectedRanges>
    <protectedRange password="CA9C" sqref="C22:E22 C25:E25" name="Диапазон1_2"/>
    <protectedRange password="CA9C" sqref="G21 G15 G18" name="Диапазон1_1_2"/>
    <protectedRange password="CA9C" sqref="G11" name="Диапазон1_9_1"/>
    <protectedRange password="CA9C" sqref="G19 G25" name="Диапазон1_2_1"/>
    <protectedRange password="CA9C" sqref="G13" name="Диапазон1_4_1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юноши 7-8 </vt:lpstr>
      <vt:lpstr>девушки 7-8</vt:lpstr>
      <vt:lpstr>юноши 9-11</vt:lpstr>
      <vt:lpstr>девушки 9-11</vt:lpstr>
      <vt:lpstr>'девушки 7-8'!Область_печати</vt:lpstr>
      <vt:lpstr>'девушки 9-11'!Область_печати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2023-12-19T07:50:08Z</cp:lastPrinted>
  <dcterms:created xsi:type="dcterms:W3CDTF">2010-01-21T09:16:19Z</dcterms:created>
  <dcterms:modified xsi:type="dcterms:W3CDTF">2023-12-19T07:50:51Z</dcterms:modified>
</cp:coreProperties>
</file>